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75" windowWidth="15480" windowHeight="9150" activeTab="1"/>
  </bookViews>
  <sheets>
    <sheet name="รายได้" sheetId="1" r:id="rId1"/>
    <sheet name="รายจ่าย" sheetId="5" r:id="rId2"/>
    <sheet name="เงินสะสม" sheetId="6" r:id="rId3"/>
  </sheets>
  <definedNames>
    <definedName name="_xlnm.Print_Area" localSheetId="0">รายได้!$A$1:$S$72</definedName>
  </definedNames>
  <calcPr calcId="144525"/>
</workbook>
</file>

<file path=xl/calcChain.xml><?xml version="1.0" encoding="utf-8"?>
<calcChain xmlns="http://schemas.openxmlformats.org/spreadsheetml/2006/main">
  <c r="I26" i="1" l="1"/>
  <c r="R17" i="1" l="1"/>
  <c r="N17" i="1"/>
  <c r="J17" i="1"/>
  <c r="F17" i="1"/>
  <c r="S17" i="1" s="1"/>
  <c r="M20" i="1" l="1"/>
  <c r="L20" i="1" l="1"/>
  <c r="K20" i="1" l="1"/>
  <c r="K26" i="1"/>
  <c r="E50" i="1" l="1"/>
  <c r="D20" i="1" l="1"/>
  <c r="D26" i="1"/>
  <c r="C9" i="1"/>
  <c r="D9" i="1"/>
  <c r="C20" i="1"/>
  <c r="E20" i="1"/>
  <c r="C26" i="1"/>
  <c r="E26" i="1"/>
  <c r="G9" i="1"/>
  <c r="H9" i="1"/>
  <c r="I9" i="1"/>
  <c r="G20" i="1"/>
  <c r="H20" i="1"/>
  <c r="I20" i="1"/>
  <c r="G31" i="1"/>
  <c r="H31" i="1"/>
  <c r="I31" i="1"/>
  <c r="K9" i="1"/>
  <c r="L9" i="1"/>
  <c r="M9" i="1"/>
  <c r="O9" i="1"/>
  <c r="P9" i="1"/>
  <c r="Q9" i="1"/>
  <c r="O20" i="1"/>
  <c r="P20" i="1"/>
  <c r="Q20" i="1"/>
  <c r="E9" i="1" l="1"/>
  <c r="D34" i="1" l="1"/>
  <c r="C34" i="1"/>
  <c r="M34" i="1"/>
  <c r="L34" i="1"/>
  <c r="E34" i="1"/>
  <c r="G34" i="1"/>
  <c r="R35" i="1"/>
  <c r="N35" i="1"/>
  <c r="J35" i="1"/>
  <c r="F35" i="1"/>
  <c r="S35" i="1" s="1"/>
  <c r="F7" i="6" l="1"/>
  <c r="J7" i="6"/>
  <c r="N7" i="6"/>
  <c r="R7" i="6"/>
  <c r="S7" i="6"/>
  <c r="F8" i="6"/>
  <c r="J8" i="6"/>
  <c r="N8" i="6"/>
  <c r="R8" i="6"/>
  <c r="S8" i="6"/>
  <c r="R43" i="5"/>
  <c r="R42" i="5"/>
  <c r="R41" i="5"/>
  <c r="R40" i="5"/>
  <c r="R38" i="5"/>
  <c r="R37" i="5"/>
  <c r="R36" i="5"/>
  <c r="R34" i="5"/>
  <c r="R33" i="5"/>
  <c r="N43" i="5"/>
  <c r="N42" i="5"/>
  <c r="N41" i="5"/>
  <c r="N40" i="5"/>
  <c r="N38" i="5"/>
  <c r="N37" i="5"/>
  <c r="N36" i="5"/>
  <c r="N34" i="5"/>
  <c r="N33" i="5"/>
  <c r="J43" i="5"/>
  <c r="J42" i="5"/>
  <c r="J41" i="5"/>
  <c r="J40" i="5"/>
  <c r="J38" i="5"/>
  <c r="J37" i="5"/>
  <c r="J36" i="5"/>
  <c r="J34" i="5"/>
  <c r="J33" i="5"/>
  <c r="F33" i="5"/>
  <c r="S33" i="5" s="1"/>
  <c r="F34" i="5"/>
  <c r="S34" i="5" s="1"/>
  <c r="F36" i="5"/>
  <c r="S36" i="5" s="1"/>
  <c r="F37" i="5"/>
  <c r="S37" i="5" s="1"/>
  <c r="F38" i="5"/>
  <c r="S38" i="5" s="1"/>
  <c r="F40" i="5"/>
  <c r="S40" i="5" s="1"/>
  <c r="F41" i="5"/>
  <c r="S41" i="5" s="1"/>
  <c r="F42" i="5"/>
  <c r="S42" i="5" s="1"/>
  <c r="F43" i="5"/>
  <c r="S43" i="5" s="1"/>
  <c r="R11" i="5"/>
  <c r="R29" i="5"/>
  <c r="R28" i="5"/>
  <c r="R27" i="5"/>
  <c r="R25" i="5"/>
  <c r="R24" i="5"/>
  <c r="R23" i="5"/>
  <c r="R22" i="5"/>
  <c r="R21" i="5"/>
  <c r="R20" i="5"/>
  <c r="R19" i="5"/>
  <c r="R18" i="5"/>
  <c r="R17" i="5"/>
  <c r="R15" i="5"/>
  <c r="R14" i="5"/>
  <c r="R13" i="5"/>
  <c r="R12" i="5"/>
  <c r="R10" i="5"/>
  <c r="N29" i="5"/>
  <c r="N28" i="5"/>
  <c r="N27" i="5"/>
  <c r="N25" i="5"/>
  <c r="N24" i="5"/>
  <c r="N23" i="5"/>
  <c r="N22" i="5"/>
  <c r="N21" i="5"/>
  <c r="N20" i="5"/>
  <c r="N19" i="5"/>
  <c r="N18" i="5"/>
  <c r="N17" i="5"/>
  <c r="N15" i="5"/>
  <c r="N14" i="5"/>
  <c r="N13" i="5"/>
  <c r="N12" i="5"/>
  <c r="N11" i="5"/>
  <c r="N10" i="5"/>
  <c r="J29" i="5"/>
  <c r="J28" i="5"/>
  <c r="J27" i="5"/>
  <c r="J25" i="5"/>
  <c r="J24" i="5"/>
  <c r="J23" i="5"/>
  <c r="J22" i="5"/>
  <c r="J21" i="5"/>
  <c r="J20" i="5"/>
  <c r="J19" i="5"/>
  <c r="J18" i="5"/>
  <c r="J17" i="5"/>
  <c r="J15" i="5"/>
  <c r="J14" i="5"/>
  <c r="J13" i="5"/>
  <c r="J12" i="5"/>
  <c r="J11" i="5"/>
  <c r="J10" i="5"/>
  <c r="F10" i="5"/>
  <c r="S10" i="5" s="1"/>
  <c r="F11" i="5"/>
  <c r="S11" i="5" s="1"/>
  <c r="F12" i="5"/>
  <c r="S12" i="5" s="1"/>
  <c r="F13" i="5"/>
  <c r="S13" i="5" s="1"/>
  <c r="F14" i="5"/>
  <c r="S14" i="5" s="1"/>
  <c r="F15" i="5"/>
  <c r="S15" i="5" s="1"/>
  <c r="F17" i="5"/>
  <c r="S17" i="5" s="1"/>
  <c r="F18" i="5"/>
  <c r="S18" i="5" s="1"/>
  <c r="F19" i="5"/>
  <c r="S19" i="5" s="1"/>
  <c r="F20" i="5"/>
  <c r="S20" i="5" s="1"/>
  <c r="F21" i="5"/>
  <c r="S21" i="5" s="1"/>
  <c r="F22" i="5"/>
  <c r="S22" i="5" s="1"/>
  <c r="F23" i="5"/>
  <c r="S23" i="5" s="1"/>
  <c r="F24" i="5"/>
  <c r="S24" i="5" s="1"/>
  <c r="F25" i="5"/>
  <c r="S25" i="5" s="1"/>
  <c r="F27" i="5"/>
  <c r="F28" i="5"/>
  <c r="F29" i="5"/>
  <c r="S29" i="5" s="1"/>
  <c r="Q39" i="5"/>
  <c r="P39" i="5"/>
  <c r="O39" i="5"/>
  <c r="R39" i="5" s="1"/>
  <c r="M39" i="5"/>
  <c r="L39" i="5"/>
  <c r="K39" i="5"/>
  <c r="N39" i="5" s="1"/>
  <c r="I39" i="5"/>
  <c r="H39" i="5"/>
  <c r="G39" i="5"/>
  <c r="J39" i="5" s="1"/>
  <c r="D39" i="5"/>
  <c r="E39" i="5"/>
  <c r="C39" i="5"/>
  <c r="F39" i="5" s="1"/>
  <c r="S39" i="5" s="1"/>
  <c r="Q35" i="5"/>
  <c r="Q32" i="5" s="1"/>
  <c r="P35" i="5"/>
  <c r="P32" i="5" s="1"/>
  <c r="O35" i="5"/>
  <c r="R35" i="5" s="1"/>
  <c r="M35" i="5"/>
  <c r="M32" i="5" s="1"/>
  <c r="L35" i="5"/>
  <c r="L32" i="5" s="1"/>
  <c r="K35" i="5"/>
  <c r="N35" i="5" s="1"/>
  <c r="I35" i="5"/>
  <c r="I32" i="5" s="1"/>
  <c r="H35" i="5"/>
  <c r="H32" i="5" s="1"/>
  <c r="G35" i="5"/>
  <c r="J35" i="5" s="1"/>
  <c r="D35" i="5"/>
  <c r="D32" i="5" s="1"/>
  <c r="E35" i="5"/>
  <c r="E32" i="5" s="1"/>
  <c r="C35" i="5"/>
  <c r="F35" i="5" s="1"/>
  <c r="S35" i="5" s="1"/>
  <c r="Q26" i="5"/>
  <c r="P26" i="5"/>
  <c r="O26" i="5"/>
  <c r="R26" i="5" s="1"/>
  <c r="M26" i="5"/>
  <c r="L26" i="5"/>
  <c r="K26" i="5"/>
  <c r="I26" i="5"/>
  <c r="H26" i="5"/>
  <c r="G26" i="5"/>
  <c r="J26" i="5" s="1"/>
  <c r="D26" i="5"/>
  <c r="E26" i="5"/>
  <c r="C26" i="5"/>
  <c r="Q16" i="5"/>
  <c r="P16" i="5"/>
  <c r="O16" i="5"/>
  <c r="R16" i="5" s="1"/>
  <c r="M16" i="5"/>
  <c r="L16" i="5"/>
  <c r="K16" i="5"/>
  <c r="N16" i="5" s="1"/>
  <c r="I16" i="5"/>
  <c r="H16" i="5"/>
  <c r="G16" i="5"/>
  <c r="J16" i="5" s="1"/>
  <c r="D16" i="5"/>
  <c r="E16" i="5"/>
  <c r="C16" i="5"/>
  <c r="F16" i="5" s="1"/>
  <c r="Q9" i="5"/>
  <c r="Q8" i="5" s="1"/>
  <c r="Q44" i="5" s="1"/>
  <c r="P9" i="5"/>
  <c r="P8" i="5" s="1"/>
  <c r="P44" i="5" s="1"/>
  <c r="O9" i="5"/>
  <c r="R9" i="5" s="1"/>
  <c r="M9" i="5"/>
  <c r="M8" i="5" s="1"/>
  <c r="M44" i="5" s="1"/>
  <c r="L9" i="5"/>
  <c r="L8" i="5" s="1"/>
  <c r="K9" i="5"/>
  <c r="N9" i="5" s="1"/>
  <c r="I9" i="5"/>
  <c r="I8" i="5" s="1"/>
  <c r="H9" i="5"/>
  <c r="H8" i="5" s="1"/>
  <c r="G9" i="5"/>
  <c r="J9" i="5" s="1"/>
  <c r="D9" i="5"/>
  <c r="D8" i="5" s="1"/>
  <c r="E9" i="5"/>
  <c r="E8" i="5" s="1"/>
  <c r="C9" i="5"/>
  <c r="F9" i="5" s="1"/>
  <c r="S9" i="5" s="1"/>
  <c r="R63" i="1"/>
  <c r="R62" i="1"/>
  <c r="R61" i="1"/>
  <c r="R59" i="1"/>
  <c r="R57" i="1"/>
  <c r="R56" i="1"/>
  <c r="R54" i="1"/>
  <c r="R53" i="1"/>
  <c r="R52" i="1"/>
  <c r="R51" i="1"/>
  <c r="R49" i="1"/>
  <c r="R48" i="1"/>
  <c r="R47" i="1"/>
  <c r="R46" i="1"/>
  <c r="R45" i="1"/>
  <c r="R44" i="1"/>
  <c r="R43" i="1"/>
  <c r="R41" i="1"/>
  <c r="R40" i="1"/>
  <c r="N63" i="1"/>
  <c r="N62" i="1"/>
  <c r="N61" i="1"/>
  <c r="N59" i="1"/>
  <c r="N57" i="1"/>
  <c r="N56" i="1"/>
  <c r="N54" i="1"/>
  <c r="N53" i="1"/>
  <c r="N52" i="1"/>
  <c r="N51" i="1"/>
  <c r="N49" i="1"/>
  <c r="N48" i="1"/>
  <c r="N47" i="1"/>
  <c r="N46" i="1"/>
  <c r="N45" i="1"/>
  <c r="N44" i="1"/>
  <c r="N43" i="1"/>
  <c r="N41" i="1"/>
  <c r="N40" i="1"/>
  <c r="J63" i="1"/>
  <c r="J62" i="1"/>
  <c r="J61" i="1"/>
  <c r="J59" i="1"/>
  <c r="J57" i="1"/>
  <c r="J56" i="1"/>
  <c r="J54" i="1"/>
  <c r="J53" i="1"/>
  <c r="J52" i="1"/>
  <c r="J51" i="1"/>
  <c r="J49" i="1"/>
  <c r="J48" i="1"/>
  <c r="J47" i="1"/>
  <c r="J46" i="1"/>
  <c r="J45" i="1"/>
  <c r="J44" i="1"/>
  <c r="J43" i="1"/>
  <c r="J41" i="1"/>
  <c r="J40" i="1"/>
  <c r="F41" i="1"/>
  <c r="S41" i="1" s="1"/>
  <c r="F40" i="1"/>
  <c r="S40" i="1" s="1"/>
  <c r="F43" i="1"/>
  <c r="S43" i="1" s="1"/>
  <c r="F44" i="1"/>
  <c r="S44" i="1" s="1"/>
  <c r="F45" i="1"/>
  <c r="S45" i="1" s="1"/>
  <c r="F46" i="1"/>
  <c r="S46" i="1" s="1"/>
  <c r="F47" i="1"/>
  <c r="S47" i="1" s="1"/>
  <c r="F48" i="1"/>
  <c r="S48" i="1" s="1"/>
  <c r="F49" i="1"/>
  <c r="S49" i="1" s="1"/>
  <c r="F51" i="1"/>
  <c r="S51" i="1" s="1"/>
  <c r="F52" i="1"/>
  <c r="S52" i="1" s="1"/>
  <c r="F53" i="1"/>
  <c r="S53" i="1" s="1"/>
  <c r="F54" i="1"/>
  <c r="S54" i="1" s="1"/>
  <c r="F56" i="1"/>
  <c r="S56" i="1" s="1"/>
  <c r="F57" i="1"/>
  <c r="S57" i="1" s="1"/>
  <c r="F59" i="1"/>
  <c r="S59" i="1" s="1"/>
  <c r="F61" i="1"/>
  <c r="S61" i="1" s="1"/>
  <c r="F62" i="1"/>
  <c r="S62" i="1" s="1"/>
  <c r="F63" i="1"/>
  <c r="S63" i="1" s="1"/>
  <c r="R36" i="1"/>
  <c r="R33" i="1"/>
  <c r="R32" i="1"/>
  <c r="R30" i="1"/>
  <c r="R29" i="1"/>
  <c r="R28" i="1"/>
  <c r="R27" i="1"/>
  <c r="R25" i="1"/>
  <c r="R23" i="1"/>
  <c r="R22" i="1"/>
  <c r="R21" i="1"/>
  <c r="R18" i="1"/>
  <c r="R16" i="1"/>
  <c r="R15" i="1"/>
  <c r="R14" i="1"/>
  <c r="R13" i="1"/>
  <c r="R12" i="1"/>
  <c r="R11" i="1"/>
  <c r="R10" i="1"/>
  <c r="N36" i="1"/>
  <c r="N33" i="1"/>
  <c r="N32" i="1"/>
  <c r="N30" i="1"/>
  <c r="N29" i="1"/>
  <c r="N28" i="1"/>
  <c r="N27" i="1"/>
  <c r="N25" i="1"/>
  <c r="N23" i="1"/>
  <c r="N22" i="1"/>
  <c r="N21" i="1"/>
  <c r="N18" i="1"/>
  <c r="N16" i="1"/>
  <c r="N15" i="1"/>
  <c r="N14" i="1"/>
  <c r="N13" i="1"/>
  <c r="N12" i="1"/>
  <c r="N11" i="1"/>
  <c r="N10" i="1"/>
  <c r="J11" i="1"/>
  <c r="J36" i="1"/>
  <c r="J33" i="1"/>
  <c r="J32" i="1"/>
  <c r="J30" i="1"/>
  <c r="J29" i="1"/>
  <c r="J28" i="1"/>
  <c r="J27" i="1"/>
  <c r="J25" i="1"/>
  <c r="J23" i="1"/>
  <c r="J22" i="1"/>
  <c r="J21" i="1"/>
  <c r="J18" i="1"/>
  <c r="J16" i="1"/>
  <c r="J15" i="1"/>
  <c r="J14" i="1"/>
  <c r="J13" i="1"/>
  <c r="J12" i="1"/>
  <c r="J10" i="1"/>
  <c r="F12" i="1"/>
  <c r="S12" i="1" s="1"/>
  <c r="F10" i="1"/>
  <c r="S10" i="1" s="1"/>
  <c r="F11" i="1"/>
  <c r="S11" i="1" s="1"/>
  <c r="F13" i="1"/>
  <c r="S13" i="1" s="1"/>
  <c r="F14" i="1"/>
  <c r="S14" i="1" s="1"/>
  <c r="F15" i="1"/>
  <c r="S15" i="1" s="1"/>
  <c r="F16" i="1"/>
  <c r="S16" i="1" s="1"/>
  <c r="F18" i="1"/>
  <c r="S18" i="1" s="1"/>
  <c r="F21" i="1"/>
  <c r="S21" i="1" s="1"/>
  <c r="F22" i="1"/>
  <c r="S22" i="1" s="1"/>
  <c r="F23" i="1"/>
  <c r="S23" i="1" s="1"/>
  <c r="F25" i="1"/>
  <c r="S25" i="1" s="1"/>
  <c r="F27" i="1"/>
  <c r="S27" i="1" s="1"/>
  <c r="F28" i="1"/>
  <c r="S28" i="1" s="1"/>
  <c r="F29" i="1"/>
  <c r="S29" i="1" s="1"/>
  <c r="F30" i="1"/>
  <c r="S30" i="1" s="1"/>
  <c r="F32" i="1"/>
  <c r="S32" i="1" s="1"/>
  <c r="F33" i="1"/>
  <c r="S33" i="1" s="1"/>
  <c r="F36" i="1"/>
  <c r="S36" i="1" s="1"/>
  <c r="Q60" i="1"/>
  <c r="P60" i="1"/>
  <c r="O60" i="1"/>
  <c r="R60" i="1" s="1"/>
  <c r="M60" i="1"/>
  <c r="L60" i="1"/>
  <c r="K60" i="1"/>
  <c r="N60" i="1" s="1"/>
  <c r="I60" i="1"/>
  <c r="H60" i="1"/>
  <c r="G60" i="1"/>
  <c r="J60" i="1" s="1"/>
  <c r="D60" i="1"/>
  <c r="E60" i="1"/>
  <c r="C60" i="1"/>
  <c r="F60" i="1" s="1"/>
  <c r="S60" i="1" s="1"/>
  <c r="O55" i="1"/>
  <c r="Q55" i="1"/>
  <c r="P55" i="1"/>
  <c r="M55" i="1"/>
  <c r="L55" i="1"/>
  <c r="K55" i="1"/>
  <c r="N55" i="1" s="1"/>
  <c r="I55" i="1"/>
  <c r="H55" i="1"/>
  <c r="G55" i="1"/>
  <c r="J55" i="1" s="1"/>
  <c r="D55" i="1"/>
  <c r="E55" i="1"/>
  <c r="C55" i="1"/>
  <c r="Q50" i="1"/>
  <c r="P50" i="1"/>
  <c r="O50" i="1"/>
  <c r="R50" i="1" s="1"/>
  <c r="M50" i="1"/>
  <c r="L50" i="1"/>
  <c r="K50" i="1"/>
  <c r="N50" i="1" s="1"/>
  <c r="I50" i="1"/>
  <c r="H50" i="1"/>
  <c r="G50" i="1"/>
  <c r="J50" i="1" s="1"/>
  <c r="D50" i="1"/>
  <c r="C50" i="1"/>
  <c r="F50" i="1" s="1"/>
  <c r="Q42" i="1"/>
  <c r="P42" i="1"/>
  <c r="O42" i="1"/>
  <c r="R42" i="1" s="1"/>
  <c r="M42" i="1"/>
  <c r="L42" i="1"/>
  <c r="K42" i="1"/>
  <c r="N42" i="1" s="1"/>
  <c r="I42" i="1"/>
  <c r="H42" i="1"/>
  <c r="G42" i="1"/>
  <c r="J42" i="1" s="1"/>
  <c r="D42" i="1"/>
  <c r="E42" i="1"/>
  <c r="C42" i="1"/>
  <c r="F42" i="1" s="1"/>
  <c r="Q39" i="1"/>
  <c r="P39" i="1"/>
  <c r="O39" i="1"/>
  <c r="R39" i="1" s="1"/>
  <c r="M39" i="1"/>
  <c r="L39" i="1"/>
  <c r="K39" i="1"/>
  <c r="N39" i="1" s="1"/>
  <c r="I39" i="1"/>
  <c r="H39" i="1"/>
  <c r="G39" i="1"/>
  <c r="J39" i="1" s="1"/>
  <c r="D39" i="1"/>
  <c r="E39" i="1"/>
  <c r="C39" i="1"/>
  <c r="F39" i="1" s="1"/>
  <c r="S39" i="1" s="1"/>
  <c r="Q34" i="1"/>
  <c r="P34" i="1"/>
  <c r="O34" i="1"/>
  <c r="R34" i="1" s="1"/>
  <c r="K34" i="1"/>
  <c r="N34" i="1" s="1"/>
  <c r="I34" i="1"/>
  <c r="H34" i="1"/>
  <c r="J34" i="1"/>
  <c r="F34" i="1"/>
  <c r="Q31" i="1"/>
  <c r="P31" i="1"/>
  <c r="O31" i="1"/>
  <c r="R31" i="1" s="1"/>
  <c r="M31" i="1"/>
  <c r="L31" i="1"/>
  <c r="K31" i="1"/>
  <c r="N31" i="1" s="1"/>
  <c r="J31" i="1"/>
  <c r="D31" i="1"/>
  <c r="E31" i="1"/>
  <c r="C31" i="1"/>
  <c r="F31" i="1" s="1"/>
  <c r="S31" i="1" s="1"/>
  <c r="Q26" i="1"/>
  <c r="P26" i="1"/>
  <c r="O26" i="1"/>
  <c r="R26" i="1" s="1"/>
  <c r="M26" i="1"/>
  <c r="L26" i="1"/>
  <c r="N26" i="1"/>
  <c r="H26" i="1"/>
  <c r="G26" i="1"/>
  <c r="J26" i="1" s="1"/>
  <c r="R20" i="1"/>
  <c r="N20" i="1"/>
  <c r="J20" i="1"/>
  <c r="F20" i="1"/>
  <c r="Q19" i="1"/>
  <c r="P19" i="1"/>
  <c r="O19" i="1"/>
  <c r="R19" i="1" s="1"/>
  <c r="M19" i="1"/>
  <c r="L19" i="1"/>
  <c r="K19" i="1"/>
  <c r="N19" i="1" s="1"/>
  <c r="I19" i="1"/>
  <c r="H19" i="1"/>
  <c r="G19" i="1"/>
  <c r="J19" i="1" s="1"/>
  <c r="D19" i="1"/>
  <c r="E19" i="1"/>
  <c r="C19" i="1"/>
  <c r="R9" i="1"/>
  <c r="N9" i="1"/>
  <c r="J9" i="1"/>
  <c r="F9" i="1"/>
  <c r="Q8" i="1"/>
  <c r="Q58" i="1" s="1"/>
  <c r="Q64" i="1" s="1"/>
  <c r="P8" i="1"/>
  <c r="P58" i="1" s="1"/>
  <c r="P64" i="1" s="1"/>
  <c r="O8" i="1"/>
  <c r="R8" i="1" s="1"/>
  <c r="M8" i="1"/>
  <c r="M58" i="1" s="1"/>
  <c r="M64" i="1" s="1"/>
  <c r="L8" i="1"/>
  <c r="L58" i="1" s="1"/>
  <c r="L64" i="1" s="1"/>
  <c r="K8" i="1"/>
  <c r="N8" i="1" s="1"/>
  <c r="I8" i="1"/>
  <c r="I58" i="1" s="1"/>
  <c r="I64" i="1" s="1"/>
  <c r="H8" i="1"/>
  <c r="H58" i="1" s="1"/>
  <c r="H64" i="1" s="1"/>
  <c r="G8" i="1"/>
  <c r="J8" i="1" s="1"/>
  <c r="D8" i="1"/>
  <c r="D58" i="1" s="1"/>
  <c r="D64" i="1" s="1"/>
  <c r="E8" i="1"/>
  <c r="E58" i="1" s="1"/>
  <c r="E64" i="1" s="1"/>
  <c r="F19" i="1" l="1"/>
  <c r="C8" i="1"/>
  <c r="F8" i="1" s="1"/>
  <c r="R55" i="1"/>
  <c r="C8" i="5"/>
  <c r="F8" i="5" s="1"/>
  <c r="G8" i="5"/>
  <c r="J8" i="5" s="1"/>
  <c r="K8" i="5"/>
  <c r="N8" i="5" s="1"/>
  <c r="O8" i="5"/>
  <c r="R8" i="5" s="1"/>
  <c r="F26" i="5"/>
  <c r="C32" i="5"/>
  <c r="F32" i="5" s="1"/>
  <c r="G32" i="5"/>
  <c r="J32" i="5" s="1"/>
  <c r="K32" i="5"/>
  <c r="N32" i="5" s="1"/>
  <c r="O32" i="5"/>
  <c r="R32" i="5" s="1"/>
  <c r="S27" i="5"/>
  <c r="N26" i="5"/>
  <c r="O44" i="5"/>
  <c r="R44" i="5" s="1"/>
  <c r="S26" i="5"/>
  <c r="S28" i="5"/>
  <c r="L44" i="5"/>
  <c r="K44" i="5"/>
  <c r="N44" i="5" s="1"/>
  <c r="I44" i="5"/>
  <c r="H44" i="5"/>
  <c r="S16" i="5"/>
  <c r="S8" i="5"/>
  <c r="G44" i="5"/>
  <c r="J44" i="5" s="1"/>
  <c r="S9" i="1"/>
  <c r="S20" i="1"/>
  <c r="S42" i="1"/>
  <c r="S50" i="1"/>
  <c r="S8" i="1"/>
  <c r="S19" i="1"/>
  <c r="S34" i="1"/>
  <c r="G58" i="1"/>
  <c r="K58" i="1"/>
  <c r="O58" i="1"/>
  <c r="F26" i="1"/>
  <c r="S26" i="1" s="1"/>
  <c r="E44" i="5"/>
  <c r="F55" i="1"/>
  <c r="S55" i="1" s="1"/>
  <c r="D44" i="5"/>
  <c r="C44" i="5"/>
  <c r="F44" i="5" s="1"/>
  <c r="S44" i="5" s="1"/>
  <c r="C58" i="1"/>
  <c r="S32" i="5" l="1"/>
  <c r="R58" i="1"/>
  <c r="O64" i="1"/>
  <c r="R64" i="1" s="1"/>
  <c r="N58" i="1"/>
  <c r="K64" i="1"/>
  <c r="N64" i="1" s="1"/>
  <c r="J58" i="1"/>
  <c r="G64" i="1"/>
  <c r="J64" i="1" s="1"/>
  <c r="F58" i="1"/>
  <c r="S58" i="1" s="1"/>
  <c r="C64" i="1"/>
  <c r="F64" i="1" s="1"/>
  <c r="S64" i="1" s="1"/>
</calcChain>
</file>

<file path=xl/sharedStrings.xml><?xml version="1.0" encoding="utf-8"?>
<sst xmlns="http://schemas.openxmlformats.org/spreadsheetml/2006/main" count="200" uniqueCount="121">
  <si>
    <t>รายการ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</si>
  <si>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</si>
  <si>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</si>
  <si>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</si>
  <si>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</si>
  <si>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</si>
  <si>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</si>
  <si>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</si>
  <si>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</si>
  <si>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</si>
  <si>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</si>
  <si>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</si>
  <si>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</si>
  <si>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</si>
  <si>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Q1</t>
  </si>
  <si>
    <t>Q2</t>
  </si>
  <si>
    <t>Q3</t>
  </si>
  <si>
    <t>Q4</t>
  </si>
  <si>
    <t>1. รายได้ที่ อปท. จัดเก็บเอง</t>
  </si>
  <si>
    <t xml:space="preserve">   1.1 รายได้ที่ได้จากภาษีอากร  </t>
  </si>
  <si>
    <t xml:space="preserve">  1.2 รายได้ที่ไม่ใช่ภาษีอากร</t>
  </si>
  <si>
    <t xml:space="preserve">    1.2.1 ค่าธรรมเนียม  ค่าปรับ  และใบอนุญาต</t>
  </si>
  <si>
    <t xml:space="preserve">       1.2.1.1 ค่าธรรมเนียมเกี่ยวกับการควบคุมอาคาร</t>
  </si>
  <si>
    <t xml:space="preserve">       1.2.1.3 ค่าปรับผู้กระทำผิดกฎหมายจราจรทางบก</t>
  </si>
  <si>
    <t xml:space="preserve">       1.2.2.1 ดอกเบี้ยเงินฝากธนาคาร</t>
  </si>
  <si>
    <t xml:space="preserve">       1.2.2.2 ค่าเช่าที่ดิน</t>
  </si>
  <si>
    <t xml:space="preserve">       1.2.2.3 ค่าเช่าหรือค่าบริการสถานที่</t>
  </si>
  <si>
    <t xml:space="preserve">       1.2.3.1 เงินช่วยเหลือท้องถิ่นจากกิจการเฉพาะการ</t>
  </si>
  <si>
    <t xml:space="preserve">       1.2.3.2 อื่นๆ</t>
  </si>
  <si>
    <t xml:space="preserve">       1.2.4.1 ค่าขายแบบแปลน</t>
  </si>
  <si>
    <t xml:space="preserve">       1.2.5.1 ค่าขายทอดตลาดทรัพย์สิน</t>
  </si>
  <si>
    <t xml:space="preserve">       1.2.5.2 อื่นๆ</t>
  </si>
  <si>
    <t>2.2 ภาษีธุรกิจเฉพาะ</t>
  </si>
  <si>
    <t>2.3 ภาษีสรรพสามิต</t>
  </si>
  <si>
    <t>2.4 ภาษีสุราและเบียร์</t>
  </si>
  <si>
    <t>2.5 ภาษีค่าธรรมเนียมรถยนต์และล้อเลื่อน</t>
  </si>
  <si>
    <t>2.6 ค่าธรรมเนียมจดทะเบียนอสังหาริมทรัพย์</t>
  </si>
  <si>
    <t>6. เงินกู้</t>
  </si>
  <si>
    <t>7. สำรองรายรับ</t>
  </si>
  <si>
    <t>1. รายจ่ายงบกลาง</t>
  </si>
  <si>
    <t>1.1 ค่าชำระหนี้เงินต้นและดอกเบี้ย</t>
  </si>
  <si>
    <t>1.2 รายจ่ายตามข้อผูกพัน</t>
  </si>
  <si>
    <t>1.3 เงินช่วยเหลือค่าทำศพ</t>
  </si>
  <si>
    <t>1.4 เงินสำรองจ่าย</t>
  </si>
  <si>
    <t>1.5 อื่นๆ</t>
  </si>
  <si>
    <t>2. รายจ่ายประจำ</t>
  </si>
  <si>
    <t>2.1 เงินเดือน</t>
  </si>
  <si>
    <t>2.2 ค่าจ้างประจำ</t>
  </si>
  <si>
    <t>2.3 ค่าจ้างชั่วคราว</t>
  </si>
  <si>
    <t>2.4 ค่าตอบแทน</t>
  </si>
  <si>
    <t>2.5 ค่าใช้สอย</t>
  </si>
  <si>
    <t>2.6 ค่าวัสดุ</t>
  </si>
  <si>
    <t>2.7 หมวดค่าสาธารณูปโภค</t>
  </si>
  <si>
    <t>2.8 หมวดเงินอุดหนุน</t>
  </si>
  <si>
    <t>2.9 หมวดรายจ่ายอื่นๆ</t>
  </si>
  <si>
    <t>3. รายจ่ายเพื่อการลงทุน</t>
  </si>
  <si>
    <t>3.1 ค่าครุภัณฑ์</t>
  </si>
  <si>
    <t>3.2 ค่าที่ดินและสิ่งปลูกสร้าง</t>
  </si>
  <si>
    <t>3.3 อื่นๆ</t>
  </si>
  <si>
    <t>4. รายจ่ายพิเศษ</t>
  </si>
  <si>
    <t>4.1 เงินอุดหนุนเฉพาะกิจ</t>
  </si>
  <si>
    <t>4.2 เงินสะสม</t>
  </si>
  <si>
    <t>4.3 เงินกู้</t>
  </si>
  <si>
    <t>5. รายจ่ายจากเงินกันไว้เบิกเหลื่อมปี</t>
  </si>
  <si>
    <t xml:space="preserve"> 5.1 เงินเดือน</t>
  </si>
  <si>
    <t xml:space="preserve"> 5.2 ค่าตอบแทนใช้สอยและวัสดุ</t>
  </si>
  <si>
    <t xml:space="preserve"> 5.3 ค่าครุภัณฑ์ที่ดินและสิ่งปลูกสร้าง</t>
  </si>
  <si>
    <t xml:space="preserve"> 5.4 อื่นๆ</t>
  </si>
  <si>
    <t>2.1 ภาษีมูลค่าเพิ่ม 1 ใน 9</t>
  </si>
  <si>
    <t>2.7 อื่น ๆ</t>
  </si>
  <si>
    <t>3.3 ค่าภาคหลวงแร่</t>
  </si>
  <si>
    <t>4. รายได้จากเงินอุดหนุน</t>
  </si>
  <si>
    <t>4.1 หมวดเงินอุดหนุนทั่วไป</t>
  </si>
  <si>
    <t>4.2 เงินอุดหนุนเฉพาะกิจ</t>
  </si>
  <si>
    <t>รวมรายได้ (1+2+3+4)</t>
  </si>
  <si>
    <t>5. รายรับจากเงินสะสม</t>
  </si>
  <si>
    <t xml:space="preserve">    1.1.1 เงินต้น</t>
  </si>
  <si>
    <t xml:space="preserve">  4.3.1  เงินกู้จาก ธนาคาร</t>
  </si>
  <si>
    <t>6. รวมรายจ่าย (1+2+3+4+5)</t>
  </si>
  <si>
    <t xml:space="preserve">    1.1.1 ภาษีโรงเรือนและที่ดิน</t>
  </si>
  <si>
    <t xml:space="preserve">    1.1.2 ภาษีบำรุงท้องที่</t>
  </si>
  <si>
    <t xml:space="preserve">    1.1.3 ภาษีป้าย</t>
  </si>
  <si>
    <t xml:space="preserve">    1.1.4 อากรฆ่าสัตว์</t>
  </si>
  <si>
    <t xml:space="preserve">    1.1.5 อากรรังนกอีแอ่น</t>
  </si>
  <si>
    <t xml:space="preserve">    1.1.6 ภาษีบำรุง อบจ.จากยาสูบ</t>
  </si>
  <si>
    <t xml:space="preserve">    1.1.7 ภาษีบำรุง อบจ.จากน้ำมัน</t>
  </si>
  <si>
    <t xml:space="preserve">    1.2.2 รายได้จากทรัพย์สิน</t>
  </si>
  <si>
    <t xml:space="preserve">    1.2.3  รายได้จากสาธารณูปโภคและการพาณิชย์</t>
  </si>
  <si>
    <t xml:space="preserve">   1.2.4 รายได้เบ็ดเตล็ด</t>
  </si>
  <si>
    <t xml:space="preserve">   1.2.5 รายได้จากทุน</t>
  </si>
  <si>
    <t>3.4 ค่าภาคหลวงปิโตรเลียม</t>
  </si>
  <si>
    <t>รวมรายรับ (1+2+3+4+5+6+7)</t>
  </si>
  <si>
    <t>2. รายได้จากภาษีอากรที่รัฐจัดเก็บให้</t>
  </si>
  <si>
    <t>3. รายได้จากภาษีอากรที่รัฐบาลแบ่งให้</t>
  </si>
  <si>
    <t xml:space="preserve">    6.1 เงินกู้จากธนาคาร</t>
  </si>
  <si>
    <t xml:space="preserve">    6.2 เงินกู้จากกสท. และ กสอ.</t>
  </si>
  <si>
    <t xml:space="preserve">  4.3.2  เงินกู้จาก กสท. และ กสอ.</t>
  </si>
  <si>
    <t xml:space="preserve">       1.2.2.4 อื่นๆ</t>
  </si>
  <si>
    <t xml:space="preserve">    1.1.2 ดอกเบี้ย</t>
  </si>
  <si>
    <t>4.4 อื่นๆ ระบุ.........</t>
  </si>
  <si>
    <t>3.1 ภาษีมูลค่าเพิ่มที่จัดเก็บตาม พรบ. อบจ. ร้อยละ 5</t>
  </si>
  <si>
    <t>3.2 ภาษีมูลค่าเพิ่มที่จัดสรรให้ตาม พรบ. กำหนดแผน</t>
  </si>
  <si>
    <t xml:space="preserve">    1.1.8 ค่าธรรมเนียมบำรุง อบจ. จากผู้เข้าพักในโรงแรม</t>
  </si>
  <si>
    <t>ชื่อองค์กรปกครองส่วนท้องถิ่น</t>
  </si>
  <si>
    <t>บัญชีรายละเอียดรายรับ - จ่ายจริง</t>
  </si>
  <si>
    <t>ประจำปีงบประมาณ 2558</t>
  </si>
  <si>
    <t>*** ข้อมูลปีงบประมาณ 2556-2557 ที่ อปท.ยังไม่ได้จัดส่ง ขอความกรุณาใช้แบบฟอร์มเดียวกับปีงบประมาณ 2558</t>
  </si>
  <si>
    <t>2. เงินทุนสำรองเงินสะสม</t>
  </si>
  <si>
    <t>1. เงินสะสม</t>
  </si>
  <si>
    <t>ณ สิ้นเดือน .........</t>
  </si>
  <si>
    <t>ตารางเงินสะสม (รายเดือน) ปีงบประมาณ 2558</t>
  </si>
  <si>
    <t>องค์การบริหารส่วนตำบลขวาวใหญ่  อำเภอศีขรภูมิ  จังหวัดสุรินทร์</t>
  </si>
  <si>
    <t xml:space="preserve">       1.2.1.4 อื่นๆ  ค่าใบอนุญาตประกอบกิจการอันตรายต่อสุขภาพ</t>
  </si>
  <si>
    <t xml:space="preserve">       1.2.4.3 อื่นๆ</t>
  </si>
  <si>
    <t xml:space="preserve">       1.2.1.2 ค่าธรรมเนียมน้ำบาดาล</t>
  </si>
  <si>
    <t xml:space="preserve">    1.1.9 ภาษีที่ดินและสิ่งปลูกสร้าง</t>
  </si>
  <si>
    <t xml:space="preserve">       1.2.1.4 อื่นๆ  ค่าธรรมเนียมจดทะเบียนพาณิชย์</t>
  </si>
  <si>
    <r>
      <t xml:space="preserve"> </t>
    </r>
    <r>
      <rPr>
        <sz val="14"/>
        <color indexed="8"/>
        <rFont val="TH SarabunPSK"/>
        <family val="2"/>
      </rPr>
      <t>ตารางรายจ่ายจริง (ตามหมวด) ปีงบประมาณ 2564</t>
    </r>
  </si>
  <si>
    <t>ประจำปีงบประมาณ 2564</t>
  </si>
  <si>
    <r>
      <t xml:space="preserve"> </t>
    </r>
    <r>
      <rPr>
        <sz val="14"/>
        <color indexed="8"/>
        <rFont val="TH SarabunPSK"/>
        <family val="2"/>
      </rPr>
      <t>ตารางรายรับจริง ปีงบประมาณ 2564</t>
    </r>
  </si>
  <si>
    <t>ปีงบประมาณ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</si>
</sst>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8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i/>
      <sz val="14"/>
      <color indexed="8"/>
      <name val="TH SarabunPSK"/>
      <family val="2"/>
    </font>
    <font>
      <b/>
      <i/>
      <sz val="14"/>
      <name val="TH SarabunPSK"/>
      <family val="2"/>
    </font>
    <font>
      <i/>
      <sz val="14"/>
      <color indexed="8"/>
      <name val="TH SarabunPSK"/>
      <family val="2"/>
    </font>
    <font>
      <sz val="16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63"/>
      <name val="TH SarabunPSK"/>
      <family val="2"/>
    </font>
    <font>
      <b/>
      <sz val="18"/>
      <name val="TH SarabunPSK"/>
      <family val="2"/>
    </font>
    <font>
      <b/>
      <sz val="16"/>
      <color indexed="8"/>
      <name val="TH SarabunPSK"/>
      <family val="2"/>
    </font>
    <font>
      <sz val="20"/>
      <color indexed="8"/>
      <name val="TH SarabunPSK"/>
      <family val="2"/>
    </font>
    <font>
      <b/>
      <sz val="20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color indexed="8"/>
      <name val="TH SarabunPSK"/>
      <family val="2"/>
    </font>
    <font>
      <b/>
      <i/>
      <sz val="10"/>
      <color indexed="8"/>
      <name val="TH SarabunPSK"/>
      <family val="2"/>
    </font>
    <font>
      <b/>
      <sz val="10"/>
      <color indexed="8"/>
      <name val="TH SarabunPSK"/>
      <family val="2"/>
    </font>
    <font>
      <sz val="8"/>
      <color indexed="8"/>
      <name val="TH SarabunPSK"/>
      <family val="2"/>
    </font>
    <font>
      <sz val="12"/>
      <color indexed="6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i/>
      <sz val="16"/>
      <name val="TH SarabunPSK"/>
      <family val="2"/>
    </font>
    <font>
      <b/>
      <i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b/>
      <sz val="10"/>
      <color indexed="63"/>
      <name val="TH SarabunPSK"/>
      <family val="2"/>
    </font>
    <font>
      <b/>
      <sz val="12"/>
      <color rgb="FFFF0000"/>
      <name val="TH SarabunPSK"/>
      <family val="2"/>
    </font>
    <font>
      <sz val="10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0"/>
      <color rgb="FFFF0000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b/>
      <sz val="11"/>
      <color indexed="63"/>
      <name val="TH SarabunPSK"/>
      <family val="2"/>
    </font>
    <font>
      <sz val="10"/>
      <color indexed="63"/>
      <name val="TH SarabunPSK"/>
      <family val="2"/>
    </font>
    <font>
      <sz val="9"/>
      <name val="TH SarabunPSK"/>
      <family val="2"/>
    </font>
    <font>
      <sz val="11"/>
      <color indexed="63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2" borderId="0" xfId="0" applyFont="1" applyFill="1" applyAlignment="1"/>
    <xf numFmtId="4" fontId="1" fillId="2" borderId="3" xfId="0" applyNumberFormat="1" applyFont="1" applyFill="1" applyBorder="1" applyAlignment="1">
      <alignment horizontal="left" indent="1"/>
    </xf>
    <xf numFmtId="4" fontId="4" fillId="2" borderId="3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left"/>
    </xf>
    <xf numFmtId="4" fontId="4" fillId="4" borderId="3" xfId="0" applyNumberFormat="1" applyFont="1" applyFill="1" applyBorder="1" applyAlignment="1">
      <alignment horizontal="left"/>
    </xf>
    <xf numFmtId="0" fontId="5" fillId="2" borderId="0" xfId="0" applyFont="1" applyFill="1" applyAlignment="1"/>
    <xf numFmtId="4" fontId="6" fillId="5" borderId="4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left"/>
    </xf>
    <xf numFmtId="0" fontId="5" fillId="2" borderId="0" xfId="0" applyFont="1" applyFill="1"/>
    <xf numFmtId="4" fontId="6" fillId="5" borderId="6" xfId="0" applyNumberFormat="1" applyFont="1" applyFill="1" applyBorder="1" applyAlignment="1">
      <alignment horizontal="center"/>
    </xf>
    <xf numFmtId="0" fontId="7" fillId="2" borderId="0" xfId="0" applyFont="1" applyFill="1" applyAlignment="1"/>
    <xf numFmtId="0" fontId="3" fillId="0" borderId="0" xfId="0" applyFont="1" applyBorder="1" applyAlignment="1">
      <alignment horizontal="left" readingOrder="1"/>
    </xf>
    <xf numFmtId="0" fontId="2" fillId="0" borderId="7" xfId="0" applyFont="1" applyBorder="1" applyAlignment="1">
      <alignment horizontal="left" readingOrder="1"/>
    </xf>
    <xf numFmtId="0" fontId="2" fillId="0" borderId="0" xfId="0" applyFont="1" applyBorder="1" applyAlignment="1">
      <alignment horizontal="left" readingOrder="1"/>
    </xf>
    <xf numFmtId="4" fontId="6" fillId="0" borderId="8" xfId="0" applyNumberFormat="1" applyFont="1" applyFill="1" applyBorder="1" applyAlignment="1">
      <alignment horizontal="center"/>
    </xf>
    <xf numFmtId="43" fontId="5" fillId="0" borderId="8" xfId="1" applyFont="1" applyFill="1" applyBorder="1"/>
    <xf numFmtId="43" fontId="2" fillId="0" borderId="8" xfId="1" applyFont="1" applyFill="1" applyBorder="1" applyAlignment="1"/>
    <xf numFmtId="4" fontId="4" fillId="2" borderId="5" xfId="0" applyNumberFormat="1" applyFont="1" applyFill="1" applyBorder="1" applyAlignment="1">
      <alignment horizontal="left"/>
    </xf>
    <xf numFmtId="4" fontId="1" fillId="2" borderId="4" xfId="0" applyNumberFormat="1" applyFont="1" applyFill="1" applyBorder="1" applyAlignment="1">
      <alignment horizontal="left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43" fontId="10" fillId="2" borderId="2" xfId="1" applyFont="1" applyFill="1" applyBorder="1" applyAlignment="1">
      <alignment vertical="center"/>
    </xf>
    <xf numFmtId="43" fontId="11" fillId="3" borderId="4" xfId="1" applyFont="1" applyFill="1" applyBorder="1" applyAlignment="1">
      <alignment vertical="center"/>
    </xf>
    <xf numFmtId="43" fontId="12" fillId="0" borderId="4" xfId="1" applyFont="1" applyBorder="1" applyAlignment="1">
      <alignment vertical="center"/>
    </xf>
    <xf numFmtId="4" fontId="13" fillId="0" borderId="4" xfId="0" applyNumberFormat="1" applyFont="1" applyFill="1" applyBorder="1" applyAlignment="1">
      <alignment vertical="center"/>
    </xf>
    <xf numFmtId="43" fontId="11" fillId="3" borderId="2" xfId="1" applyFont="1" applyFill="1" applyBorder="1" applyAlignment="1">
      <alignment vertical="center"/>
    </xf>
    <xf numFmtId="43" fontId="12" fillId="0" borderId="2" xfId="1" applyFont="1" applyBorder="1" applyAlignment="1">
      <alignment vertical="center"/>
    </xf>
    <xf numFmtId="4" fontId="13" fillId="0" borderId="2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0" borderId="0" xfId="0" applyFont="1" applyBorder="1" applyAlignment="1">
      <alignment horizontal="center" readingOrder="1"/>
    </xf>
    <xf numFmtId="0" fontId="14" fillId="0" borderId="0" xfId="0" applyFont="1" applyBorder="1" applyAlignment="1">
      <alignment horizontal="center" readingOrder="1"/>
    </xf>
    <xf numFmtId="43" fontId="18" fillId="2" borderId="3" xfId="1" applyFont="1" applyFill="1" applyBorder="1"/>
    <xf numFmtId="43" fontId="19" fillId="3" borderId="3" xfId="1" applyFont="1" applyFill="1" applyBorder="1" applyAlignment="1"/>
    <xf numFmtId="43" fontId="20" fillId="0" borderId="3" xfId="1" applyFont="1" applyBorder="1"/>
    <xf numFmtId="43" fontId="21" fillId="0" borderId="3" xfId="1" applyFont="1" applyBorder="1"/>
    <xf numFmtId="43" fontId="19" fillId="2" borderId="3" xfId="1" applyFont="1" applyFill="1" applyBorder="1"/>
    <xf numFmtId="43" fontId="19" fillId="2" borderId="4" xfId="1" applyFont="1" applyFill="1" applyBorder="1"/>
    <xf numFmtId="43" fontId="19" fillId="3" borderId="4" xfId="1" applyFont="1" applyFill="1" applyBorder="1" applyAlignment="1"/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43" fontId="19" fillId="2" borderId="5" xfId="1" applyFont="1" applyFill="1" applyBorder="1"/>
    <xf numFmtId="43" fontId="19" fillId="3" borderId="5" xfId="1" applyFont="1" applyFill="1" applyBorder="1" applyAlignment="1"/>
    <xf numFmtId="43" fontId="19" fillId="4" borderId="3" xfId="1" applyFont="1" applyFill="1" applyBorder="1"/>
    <xf numFmtId="43" fontId="19" fillId="4" borderId="2" xfId="1" applyFont="1" applyFill="1" applyBorder="1"/>
    <xf numFmtId="43" fontId="22" fillId="0" borderId="3" xfId="1" applyFont="1" applyBorder="1"/>
    <xf numFmtId="43" fontId="22" fillId="0" borderId="3" xfId="1" applyFont="1" applyFill="1" applyBorder="1"/>
    <xf numFmtId="43" fontId="23" fillId="4" borderId="3" xfId="1" applyFont="1" applyFill="1" applyBorder="1"/>
    <xf numFmtId="43" fontId="23" fillId="2" borderId="3" xfId="1" applyFont="1" applyFill="1" applyBorder="1"/>
    <xf numFmtId="43" fontId="24" fillId="5" borderId="4" xfId="1" applyFont="1" applyFill="1" applyBorder="1"/>
    <xf numFmtId="43" fontId="23" fillId="4" borderId="2" xfId="1" applyFont="1" applyFill="1" applyBorder="1"/>
    <xf numFmtId="43" fontId="24" fillId="5" borderId="6" xfId="1" applyFont="1" applyFill="1" applyBorder="1"/>
    <xf numFmtId="0" fontId="25" fillId="3" borderId="1" xfId="0" applyFont="1" applyFill="1" applyBorder="1" applyAlignment="1">
      <alignment horizontal="center" vertical="center"/>
    </xf>
    <xf numFmtId="43" fontId="23" fillId="3" borderId="3" xfId="1" applyFont="1" applyFill="1" applyBorder="1" applyAlignment="1"/>
    <xf numFmtId="43" fontId="23" fillId="3" borderId="4" xfId="1" applyFont="1" applyFill="1" applyBorder="1" applyAlignment="1"/>
    <xf numFmtId="43" fontId="23" fillId="3" borderId="5" xfId="1" applyFont="1" applyFill="1" applyBorder="1" applyAlignment="1"/>
    <xf numFmtId="43" fontId="23" fillId="0" borderId="8" xfId="1" applyFont="1" applyFill="1" applyBorder="1" applyAlignment="1"/>
    <xf numFmtId="0" fontId="23" fillId="0" borderId="0" xfId="0" applyFont="1" applyBorder="1" applyAlignment="1">
      <alignment horizontal="left" readingOrder="1"/>
    </xf>
    <xf numFmtId="0" fontId="23" fillId="0" borderId="7" xfId="0" applyFont="1" applyBorder="1" applyAlignment="1">
      <alignment horizontal="left" readingOrder="1"/>
    </xf>
    <xf numFmtId="0" fontId="23" fillId="2" borderId="0" xfId="0" applyFont="1" applyFill="1"/>
    <xf numFmtId="43" fontId="23" fillId="0" borderId="8" xfId="1" applyFont="1" applyFill="1" applyBorder="1"/>
    <xf numFmtId="0" fontId="25" fillId="3" borderId="1" xfId="0" applyFont="1" applyFill="1" applyBorder="1" applyAlignment="1">
      <alignment horizontal="center"/>
    </xf>
    <xf numFmtId="43" fontId="25" fillId="0" borderId="3" xfId="1" applyFont="1" applyFill="1" applyBorder="1" applyAlignment="1"/>
    <xf numFmtId="43" fontId="25" fillId="0" borderId="4" xfId="1" applyFont="1" applyFill="1" applyBorder="1" applyAlignment="1"/>
    <xf numFmtId="43" fontId="25" fillId="2" borderId="5" xfId="1" applyFont="1" applyFill="1" applyBorder="1" applyAlignment="1"/>
    <xf numFmtId="43" fontId="25" fillId="2" borderId="5" xfId="1" applyFont="1" applyFill="1" applyBorder="1" applyAlignment="1">
      <alignment vertical="center"/>
    </xf>
    <xf numFmtId="43" fontId="25" fillId="0" borderId="8" xfId="1" applyFont="1" applyFill="1" applyBorder="1" applyAlignment="1"/>
    <xf numFmtId="0" fontId="18" fillId="0" borderId="0" xfId="0" applyFont="1" applyBorder="1" applyAlignment="1">
      <alignment horizontal="center" readingOrder="1"/>
    </xf>
    <xf numFmtId="0" fontId="26" fillId="0" borderId="0" xfId="0" applyFont="1" applyBorder="1" applyAlignment="1">
      <alignment horizontal="center" readingOrder="1"/>
    </xf>
    <xf numFmtId="43" fontId="20" fillId="3" borderId="3" xfId="1" applyFont="1" applyFill="1" applyBorder="1" applyAlignment="1"/>
    <xf numFmtId="43" fontId="27" fillId="0" borderId="3" xfId="1" applyFont="1" applyBorder="1" applyAlignment="1"/>
    <xf numFmtId="43" fontId="20" fillId="4" borderId="3" xfId="1" applyFont="1" applyFill="1" applyBorder="1" applyAlignment="1"/>
    <xf numFmtId="43" fontId="21" fillId="4" borderId="3" xfId="1" applyFont="1" applyFill="1" applyBorder="1" applyAlignment="1"/>
    <xf numFmtId="43" fontId="20" fillId="3" borderId="6" xfId="1" applyFont="1" applyFill="1" applyBorder="1" applyAlignment="1"/>
    <xf numFmtId="4" fontId="28" fillId="4" borderId="2" xfId="0" applyNumberFormat="1" applyFont="1" applyFill="1" applyBorder="1" applyAlignment="1"/>
    <xf numFmtId="4" fontId="29" fillId="2" borderId="3" xfId="0" applyNumberFormat="1" applyFont="1" applyFill="1" applyBorder="1" applyAlignment="1">
      <alignment horizontal="left" indent="1"/>
    </xf>
    <xf numFmtId="4" fontId="28" fillId="4" borderId="3" xfId="0" applyNumberFormat="1" applyFont="1" applyFill="1" applyBorder="1" applyAlignment="1"/>
    <xf numFmtId="4" fontId="28" fillId="4" borderId="3" xfId="0" applyNumberFormat="1" applyFont="1" applyFill="1" applyBorder="1" applyAlignment="1">
      <alignment horizontal="left"/>
    </xf>
    <xf numFmtId="4" fontId="29" fillId="2" borderId="3" xfId="0" applyNumberFormat="1" applyFont="1" applyFill="1" applyBorder="1" applyAlignment="1">
      <alignment horizontal="left" indent="2"/>
    </xf>
    <xf numFmtId="4" fontId="30" fillId="5" borderId="6" xfId="0" applyNumberFormat="1" applyFont="1" applyFill="1" applyBorder="1" applyAlignment="1">
      <alignment horizontal="left"/>
    </xf>
    <xf numFmtId="43" fontId="31" fillId="5" borderId="6" xfId="1" applyFont="1" applyFill="1" applyBorder="1" applyAlignment="1"/>
    <xf numFmtId="43" fontId="24" fillId="5" borderId="6" xfId="1" applyFont="1" applyFill="1" applyBorder="1" applyAlignment="1"/>
    <xf numFmtId="0" fontId="32" fillId="0" borderId="0" xfId="0" applyFont="1" applyBorder="1" applyAlignment="1">
      <alignment horizontal="center" readingOrder="1"/>
    </xf>
    <xf numFmtId="0" fontId="33" fillId="3" borderId="1" xfId="0" applyFont="1" applyFill="1" applyBorder="1" applyAlignment="1">
      <alignment horizontal="center" vertical="center"/>
    </xf>
    <xf numFmtId="43" fontId="33" fillId="2" borderId="3" xfId="1" applyFont="1" applyFill="1" applyBorder="1"/>
    <xf numFmtId="43" fontId="34" fillId="0" borderId="3" xfId="1" applyFont="1" applyBorder="1"/>
    <xf numFmtId="43" fontId="35" fillId="0" borderId="3" xfId="1" applyFont="1" applyBorder="1"/>
    <xf numFmtId="43" fontId="32" fillId="2" borderId="3" xfId="1" applyFont="1" applyFill="1" applyBorder="1"/>
    <xf numFmtId="43" fontId="32" fillId="2" borderId="4" xfId="1" applyFont="1" applyFill="1" applyBorder="1"/>
    <xf numFmtId="43" fontId="32" fillId="2" borderId="5" xfId="1" applyFont="1" applyFill="1" applyBorder="1"/>
    <xf numFmtId="43" fontId="35" fillId="0" borderId="3" xfId="1" applyFont="1" applyFill="1" applyBorder="1"/>
    <xf numFmtId="43" fontId="32" fillId="4" borderId="3" xfId="1" applyFont="1" applyFill="1" applyBorder="1"/>
    <xf numFmtId="43" fontId="32" fillId="4" borderId="2" xfId="1" applyFont="1" applyFill="1" applyBorder="1"/>
    <xf numFmtId="43" fontId="31" fillId="0" borderId="8" xfId="1" applyFont="1" applyFill="1" applyBorder="1"/>
    <xf numFmtId="0" fontId="32" fillId="0" borderId="0" xfId="0" applyFont="1" applyBorder="1" applyAlignment="1">
      <alignment horizontal="left" readingOrder="1"/>
    </xf>
    <xf numFmtId="0" fontId="32" fillId="0" borderId="7" xfId="0" applyFont="1" applyBorder="1" applyAlignment="1">
      <alignment horizontal="left" readingOrder="1"/>
    </xf>
    <xf numFmtId="0" fontId="32" fillId="2" borderId="0" xfId="0" applyFont="1" applyFill="1"/>
    <xf numFmtId="0" fontId="33" fillId="3" borderId="1" xfId="0" applyFont="1" applyFill="1" applyBorder="1" applyAlignment="1">
      <alignment horizontal="center"/>
    </xf>
    <xf numFmtId="43" fontId="33" fillId="0" borderId="2" xfId="1" applyFont="1" applyFill="1" applyBorder="1" applyAlignment="1"/>
    <xf numFmtId="43" fontId="33" fillId="0" borderId="3" xfId="1" applyFont="1" applyFill="1" applyBorder="1" applyAlignment="1"/>
    <xf numFmtId="43" fontId="33" fillId="0" borderId="4" xfId="1" applyFont="1" applyFill="1" applyBorder="1" applyAlignment="1"/>
    <xf numFmtId="43" fontId="33" fillId="0" borderId="6" xfId="1" applyFont="1" applyFill="1" applyBorder="1" applyAlignment="1"/>
    <xf numFmtId="43" fontId="32" fillId="2" borderId="14" xfId="1" applyFont="1" applyFill="1" applyBorder="1"/>
    <xf numFmtId="43" fontId="31" fillId="5" borderId="4" xfId="1" applyFont="1" applyFill="1" applyBorder="1"/>
    <xf numFmtId="43" fontId="31" fillId="5" borderId="6" xfId="1" applyFont="1" applyFill="1" applyBorder="1"/>
    <xf numFmtId="0" fontId="23" fillId="0" borderId="0" xfId="0" applyFont="1" applyBorder="1" applyAlignment="1">
      <alignment horizontal="left" readingOrder="1"/>
    </xf>
    <xf numFmtId="0" fontId="23" fillId="0" borderId="0" xfId="0" applyFont="1" applyBorder="1" applyAlignment="1">
      <alignment horizontal="center" readingOrder="1"/>
    </xf>
    <xf numFmtId="43" fontId="25" fillId="2" borderId="3" xfId="1" applyFont="1" applyFill="1" applyBorder="1"/>
    <xf numFmtId="43" fontId="36" fillId="0" borderId="3" xfId="1" applyFont="1" applyBorder="1"/>
    <xf numFmtId="43" fontId="23" fillId="2" borderId="5" xfId="1" applyFont="1" applyFill="1" applyBorder="1"/>
    <xf numFmtId="43" fontId="24" fillId="0" borderId="8" xfId="1" applyFont="1" applyFill="1" applyBorder="1"/>
    <xf numFmtId="43" fontId="37" fillId="4" borderId="2" xfId="1" applyFont="1" applyFill="1" applyBorder="1" applyAlignment="1"/>
    <xf numFmtId="43" fontId="38" fillId="6" borderId="3" xfId="1" applyFont="1" applyFill="1" applyBorder="1"/>
    <xf numFmtId="43" fontId="39" fillId="6" borderId="3" xfId="1" applyFont="1" applyFill="1" applyBorder="1" applyAlignment="1"/>
    <xf numFmtId="43" fontId="40" fillId="6" borderId="3" xfId="1" applyFont="1" applyFill="1" applyBorder="1"/>
    <xf numFmtId="43" fontId="41" fillId="6" borderId="3" xfId="1" applyFont="1" applyFill="1" applyBorder="1"/>
    <xf numFmtId="43" fontId="42" fillId="6" borderId="3" xfId="1" applyFont="1" applyFill="1" applyBorder="1" applyAlignment="1"/>
    <xf numFmtId="43" fontId="41" fillId="6" borderId="3" xfId="1" applyFont="1" applyFill="1" applyBorder="1" applyAlignment="1"/>
    <xf numFmtId="0" fontId="43" fillId="6" borderId="0" xfId="0" applyFont="1" applyFill="1" applyAlignment="1"/>
    <xf numFmtId="4" fontId="4" fillId="6" borderId="3" xfId="0" applyNumberFormat="1" applyFont="1" applyFill="1" applyBorder="1" applyAlignment="1">
      <alignment horizontal="left"/>
    </xf>
    <xf numFmtId="43" fontId="21" fillId="6" borderId="3" xfId="1" applyFont="1" applyFill="1" applyBorder="1"/>
    <xf numFmtId="43" fontId="36" fillId="6" borderId="3" xfId="1" applyFont="1" applyFill="1" applyBorder="1" applyAlignment="1"/>
    <xf numFmtId="43" fontId="18" fillId="6" borderId="3" xfId="1" applyFont="1" applyFill="1" applyBorder="1"/>
    <xf numFmtId="43" fontId="33" fillId="6" borderId="3" xfId="1" applyFont="1" applyFill="1" applyBorder="1"/>
    <xf numFmtId="43" fontId="23" fillId="6" borderId="3" xfId="1" applyFont="1" applyFill="1" applyBorder="1" applyAlignment="1"/>
    <xf numFmtId="43" fontId="19" fillId="6" borderId="3" xfId="1" applyFont="1" applyFill="1" applyBorder="1" applyAlignment="1"/>
    <xf numFmtId="43" fontId="25" fillId="6" borderId="3" xfId="1" applyFont="1" applyFill="1" applyBorder="1" applyAlignment="1"/>
    <xf numFmtId="0" fontId="2" fillId="6" borderId="0" xfId="0" applyFont="1" applyFill="1" applyAlignment="1"/>
    <xf numFmtId="43" fontId="22" fillId="6" borderId="3" xfId="1" applyFont="1" applyFill="1" applyBorder="1"/>
    <xf numFmtId="43" fontId="23" fillId="6" borderId="5" xfId="1" applyFont="1" applyFill="1" applyBorder="1" applyAlignment="1"/>
    <xf numFmtId="43" fontId="35" fillId="6" borderId="3" xfId="1" applyFont="1" applyFill="1" applyBorder="1"/>
    <xf numFmtId="43" fontId="19" fillId="6" borderId="5" xfId="1" applyFont="1" applyFill="1" applyBorder="1" applyAlignment="1"/>
    <xf numFmtId="43" fontId="25" fillId="6" borderId="5" xfId="1" applyFont="1" applyFill="1" applyBorder="1" applyAlignment="1"/>
    <xf numFmtId="4" fontId="4" fillId="6" borderId="3" xfId="0" applyNumberFormat="1" applyFont="1" applyFill="1" applyBorder="1" applyAlignment="1"/>
    <xf numFmtId="4" fontId="4" fillId="6" borderId="2" xfId="0" applyNumberFormat="1" applyFont="1" applyFill="1" applyBorder="1" applyAlignment="1"/>
    <xf numFmtId="43" fontId="18" fillId="6" borderId="2" xfId="1" applyFont="1" applyFill="1" applyBorder="1"/>
    <xf numFmtId="43" fontId="33" fillId="6" borderId="2" xfId="1" applyFont="1" applyFill="1" applyBorder="1"/>
    <xf numFmtId="43" fontId="23" fillId="6" borderId="2" xfId="1" applyFont="1" applyFill="1" applyBorder="1" applyAlignment="1"/>
    <xf numFmtId="43" fontId="25" fillId="6" borderId="2" xfId="1" applyFont="1" applyFill="1" applyBorder="1"/>
    <xf numFmtId="43" fontId="19" fillId="6" borderId="2" xfId="1" applyFont="1" applyFill="1" applyBorder="1" applyAlignment="1"/>
    <xf numFmtId="43" fontId="25" fillId="6" borderId="2" xfId="1" applyFont="1" applyFill="1" applyBorder="1" applyAlignment="1"/>
    <xf numFmtId="43" fontId="23" fillId="6" borderId="3" xfId="1" applyFont="1" applyFill="1" applyBorder="1"/>
    <xf numFmtId="43" fontId="32" fillId="6" borderId="3" xfId="1" applyFont="1" applyFill="1" applyBorder="1"/>
    <xf numFmtId="43" fontId="19" fillId="6" borderId="3" xfId="1" applyFont="1" applyFill="1" applyBorder="1"/>
    <xf numFmtId="43" fontId="44" fillId="4" borderId="2" xfId="1" applyFont="1" applyFill="1" applyBorder="1" applyAlignment="1"/>
    <xf numFmtId="43" fontId="20" fillId="0" borderId="3" xfId="1" applyFont="1" applyBorder="1" applyAlignment="1"/>
    <xf numFmtId="43" fontId="45" fillId="0" borderId="3" xfId="1" applyFont="1" applyBorder="1" applyAlignment="1"/>
    <xf numFmtId="43" fontId="22" fillId="4" borderId="3" xfId="1" applyFont="1" applyFill="1" applyBorder="1" applyAlignment="1"/>
    <xf numFmtId="43" fontId="36" fillId="3" borderId="3" xfId="1" applyFont="1" applyFill="1" applyBorder="1" applyAlignment="1"/>
    <xf numFmtId="43" fontId="36" fillId="3" borderId="6" xfId="1" applyFont="1" applyFill="1" applyBorder="1" applyAlignment="1"/>
    <xf numFmtId="43" fontId="32" fillId="6" borderId="5" xfId="1" applyFont="1" applyFill="1" applyBorder="1" applyAlignment="1"/>
    <xf numFmtId="43" fontId="32" fillId="3" borderId="5" xfId="1" applyFont="1" applyFill="1" applyBorder="1" applyAlignment="1"/>
    <xf numFmtId="43" fontId="46" fillId="3" borderId="3" xfId="1" applyFont="1" applyFill="1" applyBorder="1" applyAlignment="1"/>
    <xf numFmtId="43" fontId="34" fillId="4" borderId="3" xfId="1" applyFont="1" applyFill="1" applyBorder="1" applyAlignment="1"/>
    <xf numFmtId="43" fontId="47" fillId="0" borderId="3" xfId="1" applyFont="1" applyBorder="1" applyAlignment="1"/>
    <xf numFmtId="43" fontId="34" fillId="3" borderId="3" xfId="1" applyFont="1" applyFill="1" applyBorder="1" applyAlignment="1"/>
    <xf numFmtId="43" fontId="34" fillId="3" borderId="6" xfId="1" applyFont="1" applyFill="1" applyBorder="1" applyAlignment="1"/>
    <xf numFmtId="0" fontId="3" fillId="0" borderId="0" xfId="0" applyFont="1" applyBorder="1" applyAlignment="1">
      <alignment horizontal="left" readingOrder="1"/>
    </xf>
    <xf numFmtId="0" fontId="2" fillId="0" borderId="0" xfId="0" applyFont="1" applyBorder="1" applyAlignment="1">
      <alignment horizontal="left" readingOrder="1"/>
    </xf>
    <xf numFmtId="4" fontId="4" fillId="3" borderId="9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" fontId="28" fillId="3" borderId="9" xfId="0" applyNumberFormat="1" applyFont="1" applyFill="1" applyBorder="1" applyAlignment="1">
      <alignment horizontal="center" vertical="center"/>
    </xf>
    <xf numFmtId="4" fontId="28" fillId="3" borderId="10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readingOrder="1"/>
    </xf>
    <xf numFmtId="0" fontId="23" fillId="0" borderId="0" xfId="0" applyFont="1" applyBorder="1" applyAlignment="1">
      <alignment horizontal="left" readingOrder="1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" fontId="13" fillId="3" borderId="9" xfId="0" applyNumberFormat="1" applyFont="1" applyFill="1" applyBorder="1" applyAlignment="1">
      <alignment horizontal="center" vertical="center"/>
    </xf>
    <xf numFmtId="4" fontId="13" fillId="3" borderId="10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332581</xdr:colOff>
      <xdr:row>3</xdr:row>
      <xdr:rowOff>198914</xdr:rowOff>
    </xdr:from>
    <xdr:to>
      <xdr:col>1</xdr:col>
      <xdr:colOff>334169</xdr:colOff>
      <xdr:row>4</xdr:row>
      <xdr:rowOff>128533</xdr:rowOff>
    </xdr:to>
    <xdr:cxnSp macro="">
      <xdr:nvCxnSpPr>
        <xdr:cNvPr id="5" name="Straight Arrow Connector 4"/>
        <xdr:cNvCxnSpPr/>
      </xdr:nvCxnSpPr>
      <xdr:spPr>
        <a:xfrm rot="5400000">
          <a:off x="381000" y="1276350"/>
          <a:ext cx="323850" cy="1588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</xdr:colOff>
      <xdr:row>0</xdr:row>
      <xdr:rowOff>140970</xdr:rowOff>
    </xdr:from>
    <xdr:to>
      <xdr:col>19</xdr:col>
      <xdr:colOff>17</xdr:colOff>
      <xdr:row>1</xdr:row>
      <xdr:rowOff>240020</xdr:rowOff>
    </xdr:to>
    <xdr:sp macro="" textlink="">
      <xdr:nvSpPr>
        <xdr:cNvPr id="6" name="Rounded Rectangle 5"/>
        <xdr:cNvSpPr/>
      </xdr:nvSpPr>
      <xdr:spPr>
        <a:xfrm>
          <a:off x="9496425" y="142875"/>
          <a:ext cx="1419225" cy="4095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สิ่งที่ส่งมาด้วย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315436</xdr:colOff>
      <xdr:row>3</xdr:row>
      <xdr:rowOff>208439</xdr:rowOff>
    </xdr:from>
    <xdr:to>
      <xdr:col>1</xdr:col>
      <xdr:colOff>317024</xdr:colOff>
      <xdr:row>4</xdr:row>
      <xdr:rowOff>129082</xdr:rowOff>
    </xdr:to>
    <xdr:cxnSp macro="">
      <xdr:nvCxnSpPr>
        <xdr:cNvPr id="3" name="Straight Arrow Connector 2"/>
        <xdr:cNvCxnSpPr/>
      </xdr:nvCxnSpPr>
      <xdr:spPr>
        <a:xfrm rot="5400000">
          <a:off x="438150" y="1133475"/>
          <a:ext cx="209550" cy="1588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0</xdr:row>
      <xdr:rowOff>140970</xdr:rowOff>
    </xdr:from>
    <xdr:to>
      <xdr:col>19</xdr:col>
      <xdr:colOff>0</xdr:colOff>
      <xdr:row>1</xdr:row>
      <xdr:rowOff>250007</xdr:rowOff>
    </xdr:to>
    <xdr:sp macro="" textlink="">
      <xdr:nvSpPr>
        <xdr:cNvPr id="4" name="Rounded Rectangle 3"/>
        <xdr:cNvSpPr/>
      </xdr:nvSpPr>
      <xdr:spPr>
        <a:xfrm>
          <a:off x="12211050" y="142875"/>
          <a:ext cx="1733550" cy="3810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สิ่งที่ส่งมาด้วย 2</a:t>
          </a:r>
        </a:p>
      </xdr:txBody>
    </xdr:sp>
    <xdr:clientData/>
  </xdr:twoCellAnchor>
  <xdr:twoCellAnchor>
    <xdr:from>
      <xdr:col>16</xdr:col>
      <xdr:colOff>1905</xdr:colOff>
      <xdr:row>0</xdr:row>
      <xdr:rowOff>140970</xdr:rowOff>
    </xdr:from>
    <xdr:to>
      <xdr:col>19</xdr:col>
      <xdr:colOff>17</xdr:colOff>
      <xdr:row>1</xdr:row>
      <xdr:rowOff>240020</xdr:rowOff>
    </xdr:to>
    <xdr:sp macro="" textlink="">
      <xdr:nvSpPr>
        <xdr:cNvPr id="5" name="Rounded Rectangle 5"/>
        <xdr:cNvSpPr/>
      </xdr:nvSpPr>
      <xdr:spPr>
        <a:xfrm>
          <a:off x="11908155" y="140970"/>
          <a:ext cx="2131712" cy="3371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สิ่งที่ส่งมาด้วย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34925</xdr:colOff>
      <xdr:row>0</xdr:row>
      <xdr:rowOff>127000</xdr:rowOff>
    </xdr:from>
    <xdr:ext cx="3703289" cy="932307"/>
    <xdr:sp macro="" textlink="">
      <xdr:nvSpPr>
        <xdr:cNvPr id="2" name="Rectangle 6"/>
        <xdr:cNvSpPr/>
      </xdr:nvSpPr>
      <xdr:spPr>
        <a:xfrm>
          <a:off x="8950325" y="127000"/>
          <a:ext cx="3703289" cy="93230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000" b="0" cap="none" spc="0">
              <a:ln w="28575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TH SarabunPSK" pitchFamily="34" charset="-34"/>
              <a:cs typeface="TH SarabunPSK" pitchFamily="34" charset="-34"/>
            </a:rPr>
            <a:t>ตัวอย่าง</a:t>
          </a:r>
          <a:endParaRPr lang="en-US" sz="5000" b="0" cap="none" spc="0">
            <a:ln w="28575">
              <a:solidFill>
                <a:sysClr val="windowText" lastClr="000000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68"/>
  <sheetViews>
    <sheetView view="pageBreakPreview" topLeftCell="A52" zoomScale="75" zoomScaleNormal="90" zoomScaleSheetLayoutView="75" workbookViewId="0">
      <selection activeCell="C38" sqref="C38"/>
    </sheetView>
  </sheetViews>
  <sheetFormatPr defaultRowHeight="18.75" x14ac:dyDescent="0.3"/>
  <cols>
    <col min="1" max="1" width="2.75" style="1" customWidth="1"/>
    <col min="2" max="2" width="29.25" style="1" customWidth="1"/>
    <col min="3" max="5" width="8.75" style="1" customWidth="1"/>
    <col min="6" max="6" width="8.375" style="65" customWidth="1"/>
    <col min="7" max="7" width="8.875" style="102" customWidth="1"/>
    <col min="8" max="8" width="9.5" style="1" customWidth="1"/>
    <col min="9" max="9" width="8.875" style="1" customWidth="1"/>
    <col min="10" max="10" width="8.75" style="65" customWidth="1"/>
    <col min="11" max="11" width="8.75" style="102" customWidth="1"/>
    <col min="12" max="12" width="8.375" style="65" customWidth="1"/>
    <col min="13" max="13" width="9.5" style="102" customWidth="1"/>
    <col min="14" max="14" width="9" style="65" customWidth="1"/>
    <col min="15" max="15" width="9.375" style="1" customWidth="1"/>
    <col min="16" max="16" width="8.625" style="102" customWidth="1"/>
    <col min="17" max="17" width="9.375" style="102" customWidth="1"/>
    <col min="18" max="18" width="8.625" style="1" customWidth="1"/>
    <col min="19" max="19" width="10" style="65" customWidth="1"/>
    <col min="20" max="16384" width="9" style="1"/>
  </cols>
  <sheetData>
    <row r="1" spans="2:19" x14ac:dyDescent="0.3">
      <c r="B1" s="170" t="s">
        <v>119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2:19" x14ac:dyDescent="0.3">
      <c r="B2" s="171" t="s">
        <v>111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2:19" x14ac:dyDescent="0.3">
      <c r="B3" s="171" t="s">
        <v>104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2:19" x14ac:dyDescent="0.3">
      <c r="B4" s="171" t="s">
        <v>118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</row>
    <row r="5" spans="2:19" s="2" customFormat="1" ht="10.5" customHeight="1" x14ac:dyDescent="0.5">
      <c r="B5" s="73"/>
      <c r="C5" s="3"/>
      <c r="D5" s="3"/>
      <c r="E5" s="3"/>
      <c r="F5" s="3"/>
      <c r="G5" s="88"/>
      <c r="H5" s="3"/>
      <c r="I5" s="3"/>
      <c r="J5" s="3"/>
      <c r="K5" s="88"/>
      <c r="L5" s="112"/>
      <c r="M5" s="88"/>
      <c r="N5" s="3"/>
      <c r="O5" s="3"/>
      <c r="P5" s="88"/>
      <c r="Q5" s="88"/>
      <c r="R5" s="3"/>
      <c r="S5" s="74"/>
    </row>
    <row r="6" spans="2:19" ht="21.95" customHeight="1" x14ac:dyDescent="0.3">
      <c r="B6" s="165" t="s">
        <v>0</v>
      </c>
      <c r="C6" s="167" t="s">
        <v>120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9"/>
    </row>
    <row r="7" spans="2:19" ht="21.95" customHeight="1" x14ac:dyDescent="0.3">
      <c r="B7" s="166"/>
      <c r="C7" s="4" t="s">
        <v>1</v>
      </c>
      <c r="D7" s="4" t="s">
        <v>2</v>
      </c>
      <c r="E7" s="4" t="s">
        <v>3</v>
      </c>
      <c r="F7" s="58" t="s">
        <v>14</v>
      </c>
      <c r="G7" s="89" t="s">
        <v>4</v>
      </c>
      <c r="H7" s="4" t="s">
        <v>5</v>
      </c>
      <c r="I7" s="4" t="s">
        <v>6</v>
      </c>
      <c r="J7" s="58" t="s">
        <v>15</v>
      </c>
      <c r="K7" s="89" t="s">
        <v>7</v>
      </c>
      <c r="L7" s="58" t="s">
        <v>8</v>
      </c>
      <c r="M7" s="89" t="s">
        <v>9</v>
      </c>
      <c r="N7" s="58" t="s">
        <v>16</v>
      </c>
      <c r="O7" s="4" t="s">
        <v>10</v>
      </c>
      <c r="P7" s="89" t="s">
        <v>11</v>
      </c>
      <c r="Q7" s="89" t="s">
        <v>12</v>
      </c>
      <c r="R7" s="5" t="s">
        <v>17</v>
      </c>
      <c r="S7" s="67" t="s">
        <v>13</v>
      </c>
    </row>
    <row r="8" spans="2:19" s="133" customFormat="1" ht="21.95" customHeight="1" x14ac:dyDescent="0.3">
      <c r="B8" s="140" t="s">
        <v>18</v>
      </c>
      <c r="C8" s="141">
        <f>C9+C19</f>
        <v>639.17000000000007</v>
      </c>
      <c r="D8" s="142">
        <f>D9+D19</f>
        <v>83816.98</v>
      </c>
      <c r="E8" s="141">
        <f>E9+E19</f>
        <v>26263</v>
      </c>
      <c r="F8" s="143">
        <f>SUM(C8:E8)</f>
        <v>110719.15</v>
      </c>
      <c r="G8" s="142">
        <f>G9+G19</f>
        <v>50559.63</v>
      </c>
      <c r="H8" s="141">
        <f>H9+H19</f>
        <v>68695.100000000006</v>
      </c>
      <c r="I8" s="141">
        <f>I9+I19</f>
        <v>12440.42</v>
      </c>
      <c r="J8" s="143">
        <f>SUM(G8:I8)</f>
        <v>131695.15000000002</v>
      </c>
      <c r="K8" s="142">
        <f>K9+K19</f>
        <v>0</v>
      </c>
      <c r="L8" s="144">
        <f>L9+L19</f>
        <v>0</v>
      </c>
      <c r="M8" s="142">
        <f>M9+M19</f>
        <v>0</v>
      </c>
      <c r="N8" s="143">
        <f>SUM(K8:M8)</f>
        <v>0</v>
      </c>
      <c r="O8" s="141">
        <f>O9+O19</f>
        <v>0</v>
      </c>
      <c r="P8" s="142">
        <f>P9+P19</f>
        <v>0</v>
      </c>
      <c r="Q8" s="142">
        <f>Q9+Q19</f>
        <v>0</v>
      </c>
      <c r="R8" s="145">
        <f>SUM(O8:Q8)</f>
        <v>0</v>
      </c>
      <c r="S8" s="146">
        <f>F8+J8+N8+R8</f>
        <v>242414.30000000002</v>
      </c>
    </row>
    <row r="9" spans="2:19" s="133" customFormat="1" ht="21.95" customHeight="1" x14ac:dyDescent="0.3">
      <c r="B9" s="139" t="s">
        <v>19</v>
      </c>
      <c r="C9" s="128">
        <f>SUM(C10:C18)</f>
        <v>619.17000000000007</v>
      </c>
      <c r="D9" s="128">
        <f>SUM(D10:D18)</f>
        <v>203.98</v>
      </c>
      <c r="E9" s="128">
        <f>SUM(E10:E18)</f>
        <v>57</v>
      </c>
      <c r="F9" s="130">
        <f t="shared" ref="F9:F36" si="0">SUM(C9:E9)</f>
        <v>880.15000000000009</v>
      </c>
      <c r="G9" s="128">
        <f>SUM(G10:G18)</f>
        <v>6083</v>
      </c>
      <c r="H9" s="128">
        <f>SUM(H10:H18)</f>
        <v>4564</v>
      </c>
      <c r="I9" s="128">
        <f>SUM(I10:I18)</f>
        <v>7790.42</v>
      </c>
      <c r="J9" s="130">
        <f t="shared" ref="J9:J36" si="1">SUM(G9:I9)</f>
        <v>18437.419999999998</v>
      </c>
      <c r="K9" s="128">
        <f>SUM(K10:K18)</f>
        <v>0</v>
      </c>
      <c r="L9" s="128">
        <f>SUM(L10:L18)</f>
        <v>0</v>
      </c>
      <c r="M9" s="128">
        <f>SUM(M10:M18)</f>
        <v>0</v>
      </c>
      <c r="N9" s="130">
        <f t="shared" ref="N9:N36" si="2">SUM(K9:M9)</f>
        <v>0</v>
      </c>
      <c r="O9" s="128">
        <f>SUM(O10:O18)</f>
        <v>0</v>
      </c>
      <c r="P9" s="128">
        <f>SUM(P10:P18)</f>
        <v>0</v>
      </c>
      <c r="Q9" s="128">
        <f>SUM(Q10:Q18)</f>
        <v>0</v>
      </c>
      <c r="R9" s="131">
        <f t="shared" ref="R9:R36" si="3">SUM(O9:Q9)</f>
        <v>0</v>
      </c>
      <c r="S9" s="132">
        <f t="shared" ref="S9:S36" si="4">F9+J9+N9+R9</f>
        <v>19317.57</v>
      </c>
    </row>
    <row r="10" spans="2:19" s="6" customFormat="1" ht="21.95" customHeight="1" x14ac:dyDescent="0.3">
      <c r="B10" s="7" t="s">
        <v>79</v>
      </c>
      <c r="C10" s="40"/>
      <c r="D10" s="40"/>
      <c r="E10" s="40"/>
      <c r="F10" s="59">
        <f t="shared" si="0"/>
        <v>0</v>
      </c>
      <c r="G10" s="91">
        <v>0</v>
      </c>
      <c r="H10" s="40"/>
      <c r="I10" s="40"/>
      <c r="J10" s="59">
        <f t="shared" si="1"/>
        <v>0</v>
      </c>
      <c r="K10" s="91"/>
      <c r="L10" s="114"/>
      <c r="M10" s="91"/>
      <c r="N10" s="59">
        <f t="shared" si="2"/>
        <v>0</v>
      </c>
      <c r="O10" s="40"/>
      <c r="P10" s="91"/>
      <c r="Q10" s="91">
        <v>0</v>
      </c>
      <c r="R10" s="39">
        <f t="shared" si="3"/>
        <v>0</v>
      </c>
      <c r="S10" s="68">
        <f t="shared" si="4"/>
        <v>0</v>
      </c>
    </row>
    <row r="11" spans="2:19" s="6" customFormat="1" ht="21.95" customHeight="1" x14ac:dyDescent="0.3">
      <c r="B11" s="7" t="s">
        <v>80</v>
      </c>
      <c r="C11" s="40"/>
      <c r="D11" s="40"/>
      <c r="E11" s="40"/>
      <c r="F11" s="59">
        <f t="shared" si="0"/>
        <v>0</v>
      </c>
      <c r="G11" s="91"/>
      <c r="H11" s="40"/>
      <c r="I11" s="40"/>
      <c r="J11" s="59">
        <f>SUM(G11:I11)</f>
        <v>0</v>
      </c>
      <c r="K11" s="91"/>
      <c r="L11" s="114"/>
      <c r="M11" s="91"/>
      <c r="N11" s="59">
        <f>SUM(K11:M11)</f>
        <v>0</v>
      </c>
      <c r="O11" s="40"/>
      <c r="P11" s="91"/>
      <c r="Q11" s="91"/>
      <c r="R11" s="39">
        <f>SUM(O11:Q11)</f>
        <v>0</v>
      </c>
      <c r="S11" s="68">
        <f t="shared" si="4"/>
        <v>0</v>
      </c>
    </row>
    <row r="12" spans="2:19" s="6" customFormat="1" ht="21.95" customHeight="1" x14ac:dyDescent="0.3">
      <c r="B12" s="7" t="s">
        <v>81</v>
      </c>
      <c r="C12" s="40"/>
      <c r="D12" s="40"/>
      <c r="E12" s="40"/>
      <c r="F12" s="59">
        <f>SUM(C12:E12)</f>
        <v>0</v>
      </c>
      <c r="G12" s="91">
        <v>3060</v>
      </c>
      <c r="H12" s="40">
        <v>4100</v>
      </c>
      <c r="I12" s="40">
        <v>5636</v>
      </c>
      <c r="J12" s="59">
        <f>SUM(G12:I12)</f>
        <v>12796</v>
      </c>
      <c r="K12" s="91"/>
      <c r="L12" s="114"/>
      <c r="M12" s="91"/>
      <c r="N12" s="59">
        <f>SUM(K12:M12)</f>
        <v>0</v>
      </c>
      <c r="O12" s="40"/>
      <c r="P12" s="91"/>
      <c r="Q12" s="91"/>
      <c r="R12" s="39">
        <f>SUM(O12:Q12)</f>
        <v>0</v>
      </c>
      <c r="S12" s="68">
        <f t="shared" si="4"/>
        <v>12796</v>
      </c>
    </row>
    <row r="13" spans="2:19" s="6" customFormat="1" ht="21.95" customHeight="1" x14ac:dyDescent="0.3">
      <c r="B13" s="7" t="s">
        <v>82</v>
      </c>
      <c r="C13" s="40">
        <v>240</v>
      </c>
      <c r="D13" s="40"/>
      <c r="E13" s="40"/>
      <c r="F13" s="59">
        <f t="shared" si="0"/>
        <v>240</v>
      </c>
      <c r="G13" s="91">
        <v>245</v>
      </c>
      <c r="H13" s="40"/>
      <c r="I13" s="40">
        <v>60</v>
      </c>
      <c r="J13" s="59">
        <f t="shared" si="1"/>
        <v>305</v>
      </c>
      <c r="K13" s="91"/>
      <c r="L13" s="114"/>
      <c r="M13" s="91"/>
      <c r="N13" s="59">
        <f t="shared" si="2"/>
        <v>0</v>
      </c>
      <c r="O13" s="40"/>
      <c r="P13" s="91"/>
      <c r="Q13" s="91"/>
      <c r="R13" s="39">
        <f t="shared" si="3"/>
        <v>0</v>
      </c>
      <c r="S13" s="68">
        <f>F13+J13+N13+R13</f>
        <v>545</v>
      </c>
    </row>
    <row r="14" spans="2:19" s="6" customFormat="1" ht="21.95" customHeight="1" x14ac:dyDescent="0.3">
      <c r="B14" s="7" t="s">
        <v>83</v>
      </c>
      <c r="C14" s="40"/>
      <c r="D14" s="40"/>
      <c r="E14" s="40"/>
      <c r="F14" s="59">
        <f t="shared" si="0"/>
        <v>0</v>
      </c>
      <c r="G14" s="91"/>
      <c r="H14" s="40"/>
      <c r="I14" s="40"/>
      <c r="J14" s="59">
        <f t="shared" si="1"/>
        <v>0</v>
      </c>
      <c r="K14" s="91"/>
      <c r="L14" s="114"/>
      <c r="M14" s="91"/>
      <c r="N14" s="59">
        <f t="shared" si="2"/>
        <v>0</v>
      </c>
      <c r="O14" s="40"/>
      <c r="P14" s="91"/>
      <c r="Q14" s="91"/>
      <c r="R14" s="39">
        <f t="shared" si="3"/>
        <v>0</v>
      </c>
      <c r="S14" s="68">
        <f t="shared" si="4"/>
        <v>0</v>
      </c>
    </row>
    <row r="15" spans="2:19" s="6" customFormat="1" ht="21.95" customHeight="1" x14ac:dyDescent="0.3">
      <c r="B15" s="7" t="s">
        <v>84</v>
      </c>
      <c r="C15" s="40"/>
      <c r="D15" s="40"/>
      <c r="E15" s="40"/>
      <c r="F15" s="59">
        <f t="shared" si="0"/>
        <v>0</v>
      </c>
      <c r="G15" s="91"/>
      <c r="H15" s="40"/>
      <c r="I15" s="40"/>
      <c r="J15" s="59">
        <f t="shared" si="1"/>
        <v>0</v>
      </c>
      <c r="K15" s="91"/>
      <c r="L15" s="114"/>
      <c r="M15" s="91"/>
      <c r="N15" s="59">
        <f t="shared" si="2"/>
        <v>0</v>
      </c>
      <c r="O15" s="40"/>
      <c r="P15" s="91"/>
      <c r="Q15" s="91"/>
      <c r="R15" s="39">
        <f t="shared" si="3"/>
        <v>0</v>
      </c>
      <c r="S15" s="68">
        <f t="shared" si="4"/>
        <v>0</v>
      </c>
    </row>
    <row r="16" spans="2:19" s="6" customFormat="1" ht="21.95" customHeight="1" x14ac:dyDescent="0.3">
      <c r="B16" s="7" t="s">
        <v>85</v>
      </c>
      <c r="C16" s="40"/>
      <c r="D16" s="40"/>
      <c r="E16" s="40"/>
      <c r="F16" s="59">
        <f t="shared" si="0"/>
        <v>0</v>
      </c>
      <c r="G16" s="91"/>
      <c r="H16" s="40"/>
      <c r="I16" s="40"/>
      <c r="J16" s="59">
        <f t="shared" si="1"/>
        <v>0</v>
      </c>
      <c r="K16" s="91"/>
      <c r="L16" s="114"/>
      <c r="M16" s="91"/>
      <c r="N16" s="59">
        <f t="shared" si="2"/>
        <v>0</v>
      </c>
      <c r="O16" s="40"/>
      <c r="P16" s="91"/>
      <c r="Q16" s="91"/>
      <c r="R16" s="39">
        <f t="shared" si="3"/>
        <v>0</v>
      </c>
      <c r="S16" s="68">
        <f t="shared" si="4"/>
        <v>0</v>
      </c>
    </row>
    <row r="17" spans="2:19" s="6" customFormat="1" ht="21.95" customHeight="1" x14ac:dyDescent="0.3">
      <c r="B17" s="7" t="s">
        <v>102</v>
      </c>
      <c r="C17" s="40"/>
      <c r="D17" s="40"/>
      <c r="E17" s="40"/>
      <c r="F17" s="59">
        <f t="shared" ref="F17" si="5">SUM(C17:E17)</f>
        <v>0</v>
      </c>
      <c r="G17" s="91"/>
      <c r="H17" s="40"/>
      <c r="I17" s="40"/>
      <c r="J17" s="59">
        <f t="shared" ref="J17" si="6">SUM(G17:I17)</f>
        <v>0</v>
      </c>
      <c r="K17" s="91"/>
      <c r="L17" s="114"/>
      <c r="M17" s="91"/>
      <c r="N17" s="59">
        <f t="shared" ref="N17" si="7">SUM(K17:M17)</f>
        <v>0</v>
      </c>
      <c r="O17" s="40"/>
      <c r="P17" s="91"/>
      <c r="Q17" s="91"/>
      <c r="R17" s="39">
        <f t="shared" ref="R17" si="8">SUM(O17:Q17)</f>
        <v>0</v>
      </c>
      <c r="S17" s="68">
        <f t="shared" ref="S17" si="9">F17+J17+N17+R17</f>
        <v>0</v>
      </c>
    </row>
    <row r="18" spans="2:19" s="6" customFormat="1" ht="21.95" customHeight="1" x14ac:dyDescent="0.3">
      <c r="B18" s="7" t="s">
        <v>115</v>
      </c>
      <c r="C18" s="40">
        <v>379.17</v>
      </c>
      <c r="D18" s="40">
        <v>203.98</v>
      </c>
      <c r="E18" s="40">
        <v>57</v>
      </c>
      <c r="F18" s="59">
        <f t="shared" si="0"/>
        <v>640.15</v>
      </c>
      <c r="G18" s="91">
        <v>2778</v>
      </c>
      <c r="H18" s="40">
        <v>464</v>
      </c>
      <c r="I18" s="40">
        <v>2094.42</v>
      </c>
      <c r="J18" s="59">
        <f t="shared" si="1"/>
        <v>5336.42</v>
      </c>
      <c r="K18" s="91"/>
      <c r="L18" s="114"/>
      <c r="M18" s="91"/>
      <c r="N18" s="59">
        <f t="shared" si="2"/>
        <v>0</v>
      </c>
      <c r="O18" s="40"/>
      <c r="P18" s="91"/>
      <c r="Q18" s="91"/>
      <c r="R18" s="39">
        <f t="shared" si="3"/>
        <v>0</v>
      </c>
      <c r="S18" s="68">
        <f t="shared" si="4"/>
        <v>5976.57</v>
      </c>
    </row>
    <row r="19" spans="2:19" s="133" customFormat="1" ht="21.95" customHeight="1" x14ac:dyDescent="0.3">
      <c r="B19" s="139" t="s">
        <v>20</v>
      </c>
      <c r="C19" s="126">
        <f>C20+C26+C31+C34+C39</f>
        <v>20</v>
      </c>
      <c r="D19" s="136">
        <f>D20+D26+D31+D34+D39</f>
        <v>83613</v>
      </c>
      <c r="E19" s="126">
        <f>E20+E26+E31+E34+E39</f>
        <v>26206</v>
      </c>
      <c r="F19" s="130">
        <f t="shared" si="0"/>
        <v>109839</v>
      </c>
      <c r="G19" s="136">
        <f>G20+G26+G31+G34+G39</f>
        <v>44476.63</v>
      </c>
      <c r="H19" s="126">
        <f>H20+H26+H31+H34+H39</f>
        <v>64131.1</v>
      </c>
      <c r="I19" s="126">
        <f>I20+I26+I31+I34+I39</f>
        <v>4650</v>
      </c>
      <c r="J19" s="130">
        <f t="shared" si="1"/>
        <v>113257.73</v>
      </c>
      <c r="K19" s="136">
        <f>K20+K26+K31+K34+K39</f>
        <v>0</v>
      </c>
      <c r="L19" s="134">
        <f>L20+L26+L31+L34+L39</f>
        <v>0</v>
      </c>
      <c r="M19" s="136">
        <f>M20+M26+M31+M34+M39</f>
        <v>0</v>
      </c>
      <c r="N19" s="130">
        <f t="shared" si="2"/>
        <v>0</v>
      </c>
      <c r="O19" s="126">
        <f>O20+O26+O31+O34+O39</f>
        <v>0</v>
      </c>
      <c r="P19" s="136">
        <f>P20+P26+P31+P34+P39</f>
        <v>0</v>
      </c>
      <c r="Q19" s="136">
        <f>Q20+Q26+Q31+Q34+Q39</f>
        <v>0</v>
      </c>
      <c r="R19" s="131">
        <f t="shared" si="3"/>
        <v>0</v>
      </c>
      <c r="S19" s="132">
        <f t="shared" si="4"/>
        <v>223096.72999999998</v>
      </c>
    </row>
    <row r="20" spans="2:19" s="133" customFormat="1" ht="21.95" customHeight="1" x14ac:dyDescent="0.3">
      <c r="B20" s="125" t="s">
        <v>21</v>
      </c>
      <c r="C20" s="128">
        <f>SUM(C21:C25)</f>
        <v>20</v>
      </c>
      <c r="D20" s="128">
        <f>SUM(D21:D25)</f>
        <v>6659</v>
      </c>
      <c r="E20" s="128">
        <f>SUM(E21:E25)</f>
        <v>17756</v>
      </c>
      <c r="F20" s="130">
        <f t="shared" si="0"/>
        <v>24435</v>
      </c>
      <c r="G20" s="129">
        <f>SUM(G21:G25)</f>
        <v>7950</v>
      </c>
      <c r="H20" s="128">
        <f>SUM(H21:H25)</f>
        <v>32960</v>
      </c>
      <c r="I20" s="128">
        <f>SUM(I21:I25)</f>
        <v>4510</v>
      </c>
      <c r="J20" s="130">
        <f t="shared" si="1"/>
        <v>45420</v>
      </c>
      <c r="K20" s="128">
        <f>SUM(K21:K25)</f>
        <v>0</v>
      </c>
      <c r="L20" s="128">
        <f>SUM(L21:L25)</f>
        <v>0</v>
      </c>
      <c r="M20" s="128">
        <f>SUM(M21:M25)</f>
        <v>0</v>
      </c>
      <c r="N20" s="130">
        <f t="shared" si="2"/>
        <v>0</v>
      </c>
      <c r="O20" s="128">
        <f>SUM(O21:O25)</f>
        <v>0</v>
      </c>
      <c r="P20" s="129">
        <f>SUM(P21:P25)</f>
        <v>0</v>
      </c>
      <c r="Q20" s="129">
        <f>SUM(Q21:Q25)</f>
        <v>0</v>
      </c>
      <c r="R20" s="131">
        <f t="shared" si="3"/>
        <v>0</v>
      </c>
      <c r="S20" s="132">
        <f t="shared" si="4"/>
        <v>69855</v>
      </c>
    </row>
    <row r="21" spans="2:19" s="6" customFormat="1" ht="21.95" customHeight="1" x14ac:dyDescent="0.3">
      <c r="B21" s="9" t="s">
        <v>22</v>
      </c>
      <c r="C21" s="40"/>
      <c r="D21" s="38"/>
      <c r="E21" s="40"/>
      <c r="F21" s="59">
        <f t="shared" si="0"/>
        <v>0</v>
      </c>
      <c r="G21" s="91"/>
      <c r="H21" s="40">
        <v>60</v>
      </c>
      <c r="I21" s="40"/>
      <c r="J21" s="59">
        <f t="shared" si="1"/>
        <v>60</v>
      </c>
      <c r="K21" s="91"/>
      <c r="L21" s="114"/>
      <c r="M21" s="91"/>
      <c r="N21" s="59">
        <f t="shared" si="2"/>
        <v>0</v>
      </c>
      <c r="O21" s="40"/>
      <c r="P21" s="91"/>
      <c r="Q21" s="91"/>
      <c r="R21" s="39">
        <f t="shared" si="3"/>
        <v>0</v>
      </c>
      <c r="S21" s="68">
        <f t="shared" si="4"/>
        <v>60</v>
      </c>
    </row>
    <row r="22" spans="2:19" s="6" customFormat="1" ht="21.95" customHeight="1" x14ac:dyDescent="0.3">
      <c r="B22" s="9" t="s">
        <v>114</v>
      </c>
      <c r="C22" s="40"/>
      <c r="D22" s="38"/>
      <c r="E22" s="40"/>
      <c r="F22" s="59">
        <f t="shared" si="0"/>
        <v>0</v>
      </c>
      <c r="G22" s="91"/>
      <c r="H22" s="40"/>
      <c r="I22" s="40"/>
      <c r="J22" s="59">
        <f t="shared" si="1"/>
        <v>0</v>
      </c>
      <c r="K22" s="91"/>
      <c r="L22" s="114"/>
      <c r="M22" s="91"/>
      <c r="N22" s="59">
        <f t="shared" si="2"/>
        <v>0</v>
      </c>
      <c r="O22" s="40"/>
      <c r="P22" s="91"/>
      <c r="Q22" s="91"/>
      <c r="R22" s="39">
        <f t="shared" si="3"/>
        <v>0</v>
      </c>
      <c r="S22" s="68">
        <f t="shared" si="4"/>
        <v>0</v>
      </c>
    </row>
    <row r="23" spans="2:19" s="6" customFormat="1" ht="21.95" customHeight="1" x14ac:dyDescent="0.3">
      <c r="B23" s="9" t="s">
        <v>23</v>
      </c>
      <c r="C23" s="40"/>
      <c r="D23" s="38"/>
      <c r="E23" s="40"/>
      <c r="F23" s="59">
        <f t="shared" si="0"/>
        <v>0</v>
      </c>
      <c r="G23" s="91"/>
      <c r="H23" s="40"/>
      <c r="I23" s="40"/>
      <c r="J23" s="59">
        <f t="shared" si="1"/>
        <v>0</v>
      </c>
      <c r="K23" s="91"/>
      <c r="L23" s="114"/>
      <c r="M23" s="91"/>
      <c r="N23" s="59">
        <f t="shared" si="2"/>
        <v>0</v>
      </c>
      <c r="O23" s="40"/>
      <c r="P23" s="91"/>
      <c r="Q23" s="91"/>
      <c r="R23" s="39">
        <f t="shared" si="3"/>
        <v>0</v>
      </c>
      <c r="S23" s="68">
        <f t="shared" si="4"/>
        <v>0</v>
      </c>
    </row>
    <row r="24" spans="2:19" s="6" customFormat="1" ht="21.95" customHeight="1" x14ac:dyDescent="0.3">
      <c r="B24" s="9" t="s">
        <v>112</v>
      </c>
      <c r="C24" s="40"/>
      <c r="D24" s="38">
        <v>6500</v>
      </c>
      <c r="E24" s="40">
        <v>11000</v>
      </c>
      <c r="F24" s="59"/>
      <c r="G24" s="91">
        <v>6800</v>
      </c>
      <c r="H24" s="40">
        <v>1300</v>
      </c>
      <c r="I24" s="40">
        <v>4300</v>
      </c>
      <c r="J24" s="59"/>
      <c r="K24" s="91"/>
      <c r="L24" s="114"/>
      <c r="M24" s="91"/>
      <c r="N24" s="59"/>
      <c r="O24" s="40"/>
      <c r="P24" s="91"/>
      <c r="Q24" s="91"/>
      <c r="R24" s="39"/>
      <c r="S24" s="68"/>
    </row>
    <row r="25" spans="2:19" s="6" customFormat="1" ht="21.95" customHeight="1" x14ac:dyDescent="0.3">
      <c r="B25" s="9" t="s">
        <v>116</v>
      </c>
      <c r="C25" s="40">
        <v>20</v>
      </c>
      <c r="D25" s="38">
        <v>159</v>
      </c>
      <c r="E25" s="40">
        <v>6756</v>
      </c>
      <c r="F25" s="59">
        <f t="shared" si="0"/>
        <v>6935</v>
      </c>
      <c r="G25" s="91">
        <v>1150</v>
      </c>
      <c r="H25" s="40">
        <v>31600</v>
      </c>
      <c r="I25" s="40">
        <v>210</v>
      </c>
      <c r="J25" s="59">
        <f t="shared" si="1"/>
        <v>32960</v>
      </c>
      <c r="K25" s="91"/>
      <c r="L25" s="114"/>
      <c r="M25" s="91"/>
      <c r="N25" s="59">
        <f t="shared" si="2"/>
        <v>0</v>
      </c>
      <c r="O25" s="40"/>
      <c r="P25" s="91"/>
      <c r="Q25" s="91"/>
      <c r="R25" s="39">
        <f t="shared" si="3"/>
        <v>0</v>
      </c>
      <c r="S25" s="68">
        <f t="shared" si="4"/>
        <v>39895</v>
      </c>
    </row>
    <row r="26" spans="2:19" s="124" customFormat="1" ht="21.95" customHeight="1" x14ac:dyDescent="0.3">
      <c r="B26" s="125" t="s">
        <v>86</v>
      </c>
      <c r="C26" s="118">
        <f>SUM(C27:C30)</f>
        <v>0</v>
      </c>
      <c r="D26" s="118">
        <f>SUM(D27:D30)</f>
        <v>0</v>
      </c>
      <c r="E26" s="126">
        <f>SUM(E27:E30)</f>
        <v>0</v>
      </c>
      <c r="F26" s="127">
        <f t="shared" si="0"/>
        <v>0</v>
      </c>
      <c r="G26" s="120">
        <f>SUM(G27:G30)</f>
        <v>35626.629999999997</v>
      </c>
      <c r="H26" s="118">
        <f>SUM(H27:H30)</f>
        <v>22503.1</v>
      </c>
      <c r="I26" s="118">
        <f>SUM(I27:I30)</f>
        <v>0</v>
      </c>
      <c r="J26" s="119">
        <f t="shared" si="1"/>
        <v>58129.729999999996</v>
      </c>
      <c r="K26" s="118">
        <f>SUM(K27:K30)</f>
        <v>0</v>
      </c>
      <c r="L26" s="121">
        <f>SUM(L27:L30)</f>
        <v>0</v>
      </c>
      <c r="M26" s="120">
        <f>SUM(M27:M30)</f>
        <v>0</v>
      </c>
      <c r="N26" s="119">
        <f t="shared" si="2"/>
        <v>0</v>
      </c>
      <c r="O26" s="118">
        <f>SUM(O27:O30)</f>
        <v>0</v>
      </c>
      <c r="P26" s="120">
        <f>SUM(P27:P30)</f>
        <v>0</v>
      </c>
      <c r="Q26" s="120">
        <f>SUM(Q27:Q30)</f>
        <v>0</v>
      </c>
      <c r="R26" s="122">
        <f t="shared" si="3"/>
        <v>0</v>
      </c>
      <c r="S26" s="123">
        <f t="shared" si="4"/>
        <v>58129.729999999996</v>
      </c>
    </row>
    <row r="27" spans="2:19" s="6" customFormat="1" ht="21.95" customHeight="1" x14ac:dyDescent="0.3">
      <c r="B27" s="9" t="s">
        <v>24</v>
      </c>
      <c r="C27" s="40"/>
      <c r="D27" s="40">
        <v>0</v>
      </c>
      <c r="E27" s="40"/>
      <c r="F27" s="59">
        <f t="shared" si="0"/>
        <v>0</v>
      </c>
      <c r="G27" s="91">
        <v>35626.629999999997</v>
      </c>
      <c r="H27" s="40">
        <v>22503.1</v>
      </c>
      <c r="I27" s="40"/>
      <c r="J27" s="59">
        <f t="shared" si="1"/>
        <v>58129.729999999996</v>
      </c>
      <c r="K27" s="91"/>
      <c r="L27" s="114"/>
      <c r="M27" s="91">
        <v>0</v>
      </c>
      <c r="N27" s="59">
        <f t="shared" si="2"/>
        <v>0</v>
      </c>
      <c r="O27" s="40"/>
      <c r="P27" s="91"/>
      <c r="Q27" s="91"/>
      <c r="R27" s="39">
        <f t="shared" si="3"/>
        <v>0</v>
      </c>
      <c r="S27" s="68">
        <f t="shared" si="4"/>
        <v>58129.729999999996</v>
      </c>
    </row>
    <row r="28" spans="2:19" s="6" customFormat="1" ht="21.95" customHeight="1" x14ac:dyDescent="0.3">
      <c r="B28" s="9" t="s">
        <v>25</v>
      </c>
      <c r="C28" s="40"/>
      <c r="D28" s="40"/>
      <c r="E28" s="40"/>
      <c r="F28" s="59">
        <f t="shared" si="0"/>
        <v>0</v>
      </c>
      <c r="G28" s="91"/>
      <c r="H28" s="40"/>
      <c r="I28" s="40"/>
      <c r="J28" s="59">
        <f t="shared" si="1"/>
        <v>0</v>
      </c>
      <c r="K28" s="91"/>
      <c r="L28" s="114"/>
      <c r="M28" s="91"/>
      <c r="N28" s="59">
        <f t="shared" si="2"/>
        <v>0</v>
      </c>
      <c r="O28" s="40"/>
      <c r="P28" s="91"/>
      <c r="Q28" s="91"/>
      <c r="R28" s="39">
        <f t="shared" si="3"/>
        <v>0</v>
      </c>
      <c r="S28" s="68">
        <f t="shared" si="4"/>
        <v>0</v>
      </c>
    </row>
    <row r="29" spans="2:19" s="6" customFormat="1" ht="21.95" customHeight="1" x14ac:dyDescent="0.3">
      <c r="B29" s="9" t="s">
        <v>26</v>
      </c>
      <c r="C29" s="40"/>
      <c r="D29" s="40"/>
      <c r="E29" s="40"/>
      <c r="F29" s="59">
        <f t="shared" si="0"/>
        <v>0</v>
      </c>
      <c r="G29" s="91"/>
      <c r="H29" s="40"/>
      <c r="I29" s="40"/>
      <c r="J29" s="59">
        <f t="shared" si="1"/>
        <v>0</v>
      </c>
      <c r="K29" s="91"/>
      <c r="L29" s="114"/>
      <c r="M29" s="91">
        <v>0</v>
      </c>
      <c r="N29" s="59">
        <f t="shared" si="2"/>
        <v>0</v>
      </c>
      <c r="O29" s="40"/>
      <c r="P29" s="91"/>
      <c r="Q29" s="91"/>
      <c r="R29" s="39">
        <f t="shared" si="3"/>
        <v>0</v>
      </c>
      <c r="S29" s="68">
        <f t="shared" si="4"/>
        <v>0</v>
      </c>
    </row>
    <row r="30" spans="2:19" s="6" customFormat="1" ht="21.95" customHeight="1" x14ac:dyDescent="0.3">
      <c r="B30" s="9" t="s">
        <v>97</v>
      </c>
      <c r="C30" s="40"/>
      <c r="D30" s="40"/>
      <c r="E30" s="40"/>
      <c r="F30" s="59">
        <f t="shared" si="0"/>
        <v>0</v>
      </c>
      <c r="G30" s="91"/>
      <c r="H30" s="40"/>
      <c r="I30" s="40"/>
      <c r="J30" s="59">
        <f t="shared" si="1"/>
        <v>0</v>
      </c>
      <c r="K30" s="91"/>
      <c r="L30" s="114"/>
      <c r="M30" s="91"/>
      <c r="N30" s="59">
        <f t="shared" si="2"/>
        <v>0</v>
      </c>
      <c r="O30" s="40"/>
      <c r="P30" s="91"/>
      <c r="Q30" s="91"/>
      <c r="R30" s="39">
        <f t="shared" si="3"/>
        <v>0</v>
      </c>
      <c r="S30" s="68">
        <f t="shared" si="4"/>
        <v>0</v>
      </c>
    </row>
    <row r="31" spans="2:19" s="6" customFormat="1" ht="21.95" customHeight="1" x14ac:dyDescent="0.3">
      <c r="B31" s="8" t="s">
        <v>87</v>
      </c>
      <c r="C31" s="38">
        <f>SUM(C32:C33)</f>
        <v>0</v>
      </c>
      <c r="D31" s="38">
        <f>SUM(D32:D33)</f>
        <v>0</v>
      </c>
      <c r="E31" s="38">
        <f>SUM(E32:E33)</f>
        <v>0</v>
      </c>
      <c r="F31" s="59">
        <f t="shared" si="0"/>
        <v>0</v>
      </c>
      <c r="G31" s="90">
        <f>SUM(G32:G33)</f>
        <v>0</v>
      </c>
      <c r="H31" s="38">
        <f>SUM(H32:H33)</f>
        <v>0</v>
      </c>
      <c r="I31" s="38">
        <f>SUM(I32:I33)</f>
        <v>0</v>
      </c>
      <c r="J31" s="59">
        <f t="shared" si="1"/>
        <v>0</v>
      </c>
      <c r="K31" s="90">
        <f>SUM(K32:K33)</f>
        <v>0</v>
      </c>
      <c r="L31" s="113">
        <f>SUM(L32:L33)</f>
        <v>0</v>
      </c>
      <c r="M31" s="90">
        <f>SUM(M32:M33)</f>
        <v>0</v>
      </c>
      <c r="N31" s="59">
        <f t="shared" si="2"/>
        <v>0</v>
      </c>
      <c r="O31" s="38">
        <f>SUM(O32:O33)</f>
        <v>0</v>
      </c>
      <c r="P31" s="90">
        <f>SUM(P32:P33)</f>
        <v>0</v>
      </c>
      <c r="Q31" s="90">
        <f>SUM(Q32:Q33)</f>
        <v>0</v>
      </c>
      <c r="R31" s="39">
        <f t="shared" si="3"/>
        <v>0</v>
      </c>
      <c r="S31" s="68">
        <f t="shared" si="4"/>
        <v>0</v>
      </c>
    </row>
    <row r="32" spans="2:19" s="6" customFormat="1" ht="21.95" customHeight="1" x14ac:dyDescent="0.3">
      <c r="B32" s="9" t="s">
        <v>27</v>
      </c>
      <c r="C32" s="40"/>
      <c r="D32" s="40"/>
      <c r="E32" s="40"/>
      <c r="F32" s="59">
        <f t="shared" si="0"/>
        <v>0</v>
      </c>
      <c r="G32" s="91"/>
      <c r="H32" s="40"/>
      <c r="I32" s="40"/>
      <c r="J32" s="59">
        <f t="shared" si="1"/>
        <v>0</v>
      </c>
      <c r="K32" s="91"/>
      <c r="L32" s="114"/>
      <c r="M32" s="91"/>
      <c r="N32" s="59">
        <f t="shared" si="2"/>
        <v>0</v>
      </c>
      <c r="O32" s="40"/>
      <c r="P32" s="91"/>
      <c r="Q32" s="91"/>
      <c r="R32" s="39">
        <f t="shared" si="3"/>
        <v>0</v>
      </c>
      <c r="S32" s="68">
        <f t="shared" si="4"/>
        <v>0</v>
      </c>
    </row>
    <row r="33" spans="2:19" s="6" customFormat="1" ht="21.95" customHeight="1" x14ac:dyDescent="0.3">
      <c r="B33" s="9" t="s">
        <v>28</v>
      </c>
      <c r="C33" s="40"/>
      <c r="D33" s="40"/>
      <c r="E33" s="40"/>
      <c r="F33" s="59">
        <f t="shared" si="0"/>
        <v>0</v>
      </c>
      <c r="G33" s="91"/>
      <c r="H33" s="40"/>
      <c r="I33" s="40"/>
      <c r="J33" s="59">
        <f t="shared" si="1"/>
        <v>0</v>
      </c>
      <c r="K33" s="91"/>
      <c r="L33" s="114"/>
      <c r="M33" s="91"/>
      <c r="N33" s="59">
        <f t="shared" si="2"/>
        <v>0</v>
      </c>
      <c r="O33" s="40"/>
      <c r="P33" s="91"/>
      <c r="Q33" s="91"/>
      <c r="R33" s="39">
        <f t="shared" si="3"/>
        <v>0</v>
      </c>
      <c r="S33" s="68">
        <f t="shared" si="4"/>
        <v>0</v>
      </c>
    </row>
    <row r="34" spans="2:19" s="133" customFormat="1" ht="21.95" customHeight="1" x14ac:dyDescent="0.3">
      <c r="B34" s="125" t="s">
        <v>88</v>
      </c>
      <c r="C34" s="128">
        <f>SUM(C35:C36)</f>
        <v>0</v>
      </c>
      <c r="D34" s="129">
        <f>SUM(D35:D36)</f>
        <v>76954</v>
      </c>
      <c r="E34" s="128">
        <f>SUM(E35:E36)</f>
        <v>8450</v>
      </c>
      <c r="F34" s="130">
        <f t="shared" si="0"/>
        <v>85404</v>
      </c>
      <c r="G34" s="129">
        <f>SUM(G35:G36)</f>
        <v>900</v>
      </c>
      <c r="H34" s="128">
        <f>SUM(H36:H36)</f>
        <v>8668</v>
      </c>
      <c r="I34" s="128">
        <f>SUM(I36:I36)</f>
        <v>140</v>
      </c>
      <c r="J34" s="130">
        <f t="shared" si="1"/>
        <v>9708</v>
      </c>
      <c r="K34" s="129">
        <f>SUM(K36:K36)</f>
        <v>0</v>
      </c>
      <c r="L34" s="129">
        <f>SUM(L35:L36)</f>
        <v>0</v>
      </c>
      <c r="M34" s="129">
        <f>SUM(M35:M36)</f>
        <v>0</v>
      </c>
      <c r="N34" s="130">
        <f t="shared" si="2"/>
        <v>0</v>
      </c>
      <c r="O34" s="128">
        <f>SUM(O36:O36)</f>
        <v>0</v>
      </c>
      <c r="P34" s="129">
        <f>SUM(P36:P36)</f>
        <v>0</v>
      </c>
      <c r="Q34" s="129">
        <f>SUM(Q36:Q36)</f>
        <v>0</v>
      </c>
      <c r="R34" s="131">
        <f t="shared" si="3"/>
        <v>0</v>
      </c>
      <c r="S34" s="132">
        <f t="shared" si="4"/>
        <v>95112</v>
      </c>
    </row>
    <row r="35" spans="2:19" s="6" customFormat="1" ht="21.95" customHeight="1" x14ac:dyDescent="0.3">
      <c r="B35" s="9" t="s">
        <v>29</v>
      </c>
      <c r="C35" s="42"/>
      <c r="D35" s="42">
        <v>69000</v>
      </c>
      <c r="E35" s="42">
        <v>0</v>
      </c>
      <c r="F35" s="59">
        <f t="shared" ref="F35" si="10">SUM(C35:E35)</f>
        <v>69000</v>
      </c>
      <c r="G35" s="108"/>
      <c r="H35" s="42"/>
      <c r="I35" s="42"/>
      <c r="J35" s="59">
        <f t="shared" ref="J35" si="11">SUM(G35:I35)</f>
        <v>0</v>
      </c>
      <c r="K35" s="93"/>
      <c r="L35" s="93"/>
      <c r="M35" s="93"/>
      <c r="N35" s="59">
        <f t="shared" ref="N35" si="12">SUM(K35:M35)</f>
        <v>0</v>
      </c>
      <c r="O35" s="42"/>
      <c r="P35" s="93"/>
      <c r="Q35" s="93"/>
      <c r="R35" s="39">
        <f t="shared" ref="R35" si="13">SUM(O35:Q35)</f>
        <v>0</v>
      </c>
      <c r="S35" s="68">
        <f t="shared" ref="S35" si="14">F35+J35+N35+R35</f>
        <v>69000</v>
      </c>
    </row>
    <row r="36" spans="2:19" s="6" customFormat="1" ht="21.95" customHeight="1" x14ac:dyDescent="0.3">
      <c r="B36" s="24" t="s">
        <v>113</v>
      </c>
      <c r="C36" s="43"/>
      <c r="D36" s="43">
        <v>7954</v>
      </c>
      <c r="E36" s="43">
        <v>8450</v>
      </c>
      <c r="F36" s="60">
        <f t="shared" si="0"/>
        <v>16404</v>
      </c>
      <c r="G36" s="94">
        <v>900</v>
      </c>
      <c r="H36" s="43">
        <v>8668</v>
      </c>
      <c r="I36" s="43">
        <v>140</v>
      </c>
      <c r="J36" s="60">
        <f t="shared" si="1"/>
        <v>9708</v>
      </c>
      <c r="K36" s="94"/>
      <c r="L36" s="94"/>
      <c r="M36" s="94"/>
      <c r="N36" s="60">
        <f t="shared" si="2"/>
        <v>0</v>
      </c>
      <c r="O36" s="43"/>
      <c r="P36" s="94"/>
      <c r="Q36" s="94"/>
      <c r="R36" s="44">
        <f t="shared" si="3"/>
        <v>0</v>
      </c>
      <c r="S36" s="69">
        <f t="shared" si="4"/>
        <v>26112</v>
      </c>
    </row>
    <row r="37" spans="2:19" ht="21.95" customHeight="1" x14ac:dyDescent="0.3">
      <c r="B37" s="172" t="s">
        <v>0</v>
      </c>
      <c r="C37" s="173" t="s">
        <v>120</v>
      </c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</row>
    <row r="38" spans="2:19" ht="21.95" customHeight="1" x14ac:dyDescent="0.3">
      <c r="B38" s="172"/>
      <c r="C38" s="45" t="s">
        <v>1</v>
      </c>
      <c r="D38" s="45" t="s">
        <v>2</v>
      </c>
      <c r="E38" s="45" t="s">
        <v>3</v>
      </c>
      <c r="F38" s="58" t="s">
        <v>14</v>
      </c>
      <c r="G38" s="89" t="s">
        <v>4</v>
      </c>
      <c r="H38" s="45" t="s">
        <v>5</v>
      </c>
      <c r="I38" s="45" t="s">
        <v>6</v>
      </c>
      <c r="J38" s="58" t="s">
        <v>15</v>
      </c>
      <c r="K38" s="89" t="s">
        <v>7</v>
      </c>
      <c r="L38" s="58" t="s">
        <v>8</v>
      </c>
      <c r="M38" s="89" t="s">
        <v>9</v>
      </c>
      <c r="N38" s="58" t="s">
        <v>16</v>
      </c>
      <c r="O38" s="45" t="s">
        <v>10</v>
      </c>
      <c r="P38" s="89" t="s">
        <v>11</v>
      </c>
      <c r="Q38" s="89" t="s">
        <v>12</v>
      </c>
      <c r="R38" s="46" t="s">
        <v>17</v>
      </c>
      <c r="S38" s="67" t="s">
        <v>13</v>
      </c>
    </row>
    <row r="39" spans="2:19" s="6" customFormat="1" ht="21.95" customHeight="1" x14ac:dyDescent="0.3">
      <c r="B39" s="23" t="s">
        <v>89</v>
      </c>
      <c r="C39" s="47">
        <f>SUM(C40:C41)</f>
        <v>0</v>
      </c>
      <c r="D39" s="47">
        <f>SUM(D40:D41)</f>
        <v>0</v>
      </c>
      <c r="E39" s="47">
        <f>SUM(E40:E41)</f>
        <v>0</v>
      </c>
      <c r="F39" s="61">
        <f>SUM(C39:E39)</f>
        <v>0</v>
      </c>
      <c r="G39" s="95">
        <f>SUM(G40:G41)</f>
        <v>0</v>
      </c>
      <c r="H39" s="47">
        <f>SUM(H40:H41)</f>
        <v>0</v>
      </c>
      <c r="I39" s="47">
        <f>SUM(I40:I41)</f>
        <v>0</v>
      </c>
      <c r="J39" s="61">
        <f>SUM(G39:I39)</f>
        <v>0</v>
      </c>
      <c r="K39" s="95">
        <f>SUM(K40:K41)</f>
        <v>0</v>
      </c>
      <c r="L39" s="115">
        <f>SUM(L40:L41)</f>
        <v>0</v>
      </c>
      <c r="M39" s="95">
        <f>SUM(M40:M41)</f>
        <v>0</v>
      </c>
      <c r="N39" s="61">
        <f>SUM(K39:M39)</f>
        <v>0</v>
      </c>
      <c r="O39" s="47">
        <f>SUM(O40:O41)</f>
        <v>0</v>
      </c>
      <c r="P39" s="95">
        <f>SUM(P40:P41)</f>
        <v>0</v>
      </c>
      <c r="Q39" s="95">
        <f>SUM(Q40:Q41)</f>
        <v>0</v>
      </c>
      <c r="R39" s="48">
        <f>SUM(O39:Q39)</f>
        <v>0</v>
      </c>
      <c r="S39" s="70">
        <f>F39+J39+N39+R39</f>
        <v>0</v>
      </c>
    </row>
    <row r="40" spans="2:19" s="6" customFormat="1" ht="21.95" customHeight="1" x14ac:dyDescent="0.3">
      <c r="B40" s="9" t="s">
        <v>30</v>
      </c>
      <c r="C40" s="42"/>
      <c r="D40" s="42"/>
      <c r="E40" s="42"/>
      <c r="F40" s="61">
        <f t="shared" ref="F40:F64" si="15">SUM(C40:E40)</f>
        <v>0</v>
      </c>
      <c r="G40" s="93"/>
      <c r="H40" s="42"/>
      <c r="I40" s="42"/>
      <c r="J40" s="61">
        <f t="shared" ref="J40:J64" si="16">SUM(G40:I40)</f>
        <v>0</v>
      </c>
      <c r="K40" s="93"/>
      <c r="L40" s="54"/>
      <c r="M40" s="93"/>
      <c r="N40" s="61">
        <f t="shared" ref="N40:N64" si="17">SUM(K40:M40)</f>
        <v>0</v>
      </c>
      <c r="O40" s="42"/>
      <c r="P40" s="93"/>
      <c r="Q40" s="93"/>
      <c r="R40" s="48">
        <f t="shared" ref="R40:R64" si="18">SUM(O40:Q40)</f>
        <v>0</v>
      </c>
      <c r="S40" s="70">
        <f t="shared" ref="S40:S64" si="19">F40+J40+N40+R40</f>
        <v>0</v>
      </c>
    </row>
    <row r="41" spans="2:19" s="6" customFormat="1" ht="21.95" customHeight="1" x14ac:dyDescent="0.3">
      <c r="B41" s="9" t="s">
        <v>31</v>
      </c>
      <c r="C41" s="42"/>
      <c r="D41" s="42"/>
      <c r="E41" s="42"/>
      <c r="F41" s="61">
        <f>SUM(C41:E41)</f>
        <v>0</v>
      </c>
      <c r="G41" s="93"/>
      <c r="H41" s="42"/>
      <c r="I41" s="42"/>
      <c r="J41" s="61">
        <f>SUM(G41:I41)</f>
        <v>0</v>
      </c>
      <c r="K41" s="93"/>
      <c r="L41" s="54"/>
      <c r="M41" s="93"/>
      <c r="N41" s="61">
        <f>SUM(K41:M41)</f>
        <v>0</v>
      </c>
      <c r="O41" s="42"/>
      <c r="P41" s="93"/>
      <c r="Q41" s="93"/>
      <c r="R41" s="48">
        <f>SUM(O41:Q41)</f>
        <v>0</v>
      </c>
      <c r="S41" s="70">
        <f t="shared" si="19"/>
        <v>0</v>
      </c>
    </row>
    <row r="42" spans="2:19" s="133" customFormat="1" ht="21.95" customHeight="1" x14ac:dyDescent="0.3">
      <c r="B42" s="125" t="s">
        <v>92</v>
      </c>
      <c r="C42" s="134">
        <f>SUM(C43:C49)</f>
        <v>657903.52</v>
      </c>
      <c r="D42" s="134">
        <f>SUM(D43:D49)</f>
        <v>625028.21</v>
      </c>
      <c r="E42" s="134">
        <f>SUM(E43:E49)</f>
        <v>643868.28</v>
      </c>
      <c r="F42" s="135">
        <f t="shared" si="15"/>
        <v>1926800.01</v>
      </c>
      <c r="G42" s="136">
        <f>SUM(G43:G49)</f>
        <v>672173.99</v>
      </c>
      <c r="H42" s="126">
        <f>SUM(H43:H49)</f>
        <v>502138.47000000003</v>
      </c>
      <c r="I42" s="136">
        <f>SUM(I43:I49)</f>
        <v>626336.54999999993</v>
      </c>
      <c r="J42" s="135">
        <f t="shared" si="16"/>
        <v>1800649.0099999998</v>
      </c>
      <c r="K42" s="136">
        <f>SUM(K43:K49)</f>
        <v>0</v>
      </c>
      <c r="L42" s="134">
        <f>SUM(L43:L49)</f>
        <v>0</v>
      </c>
      <c r="M42" s="136">
        <f>SUM(M43:M49)</f>
        <v>0</v>
      </c>
      <c r="N42" s="135">
        <f t="shared" si="17"/>
        <v>0</v>
      </c>
      <c r="O42" s="126">
        <f>SUM(O43:O49)</f>
        <v>0</v>
      </c>
      <c r="P42" s="136">
        <f>SUM(P43:P49)</f>
        <v>0</v>
      </c>
      <c r="Q42" s="136">
        <f>SUM(Q43:Q49)</f>
        <v>0</v>
      </c>
      <c r="R42" s="137">
        <f t="shared" si="18"/>
        <v>0</v>
      </c>
      <c r="S42" s="138">
        <f t="shared" si="19"/>
        <v>3727449.0199999996</v>
      </c>
    </row>
    <row r="43" spans="2:19" s="6" customFormat="1" ht="21.95" customHeight="1" x14ac:dyDescent="0.3">
      <c r="B43" s="7" t="s">
        <v>68</v>
      </c>
      <c r="C43" s="51">
        <v>135389.01</v>
      </c>
      <c r="D43" s="51">
        <v>197479.56</v>
      </c>
      <c r="E43" s="51">
        <v>171985.58</v>
      </c>
      <c r="F43" s="61">
        <f t="shared" si="15"/>
        <v>504854.15</v>
      </c>
      <c r="G43" s="92">
        <v>188926.94</v>
      </c>
      <c r="H43" s="41">
        <v>133072.69</v>
      </c>
      <c r="I43" s="92">
        <v>203967.03</v>
      </c>
      <c r="J43" s="61">
        <f t="shared" si="16"/>
        <v>525966.66</v>
      </c>
      <c r="K43" s="92"/>
      <c r="L43" s="51"/>
      <c r="M43" s="92"/>
      <c r="N43" s="61">
        <f t="shared" si="17"/>
        <v>0</v>
      </c>
      <c r="O43" s="41"/>
      <c r="P43" s="92"/>
      <c r="Q43" s="92"/>
      <c r="R43" s="48">
        <f t="shared" si="18"/>
        <v>0</v>
      </c>
      <c r="S43" s="70">
        <f t="shared" si="19"/>
        <v>1030820.81</v>
      </c>
    </row>
    <row r="44" spans="2:19" s="6" customFormat="1" ht="21.95" customHeight="1" x14ac:dyDescent="0.3">
      <c r="B44" s="7" t="s">
        <v>32</v>
      </c>
      <c r="C44" s="51">
        <v>2663.91</v>
      </c>
      <c r="D44" s="51">
        <v>2323.0700000000002</v>
      </c>
      <c r="E44" s="51">
        <v>2790.79</v>
      </c>
      <c r="F44" s="61">
        <f t="shared" si="15"/>
        <v>7777.7699999999995</v>
      </c>
      <c r="G44" s="92">
        <v>2604.34</v>
      </c>
      <c r="H44" s="41"/>
      <c r="I44" s="41">
        <v>2707.45</v>
      </c>
      <c r="J44" s="61">
        <f t="shared" si="16"/>
        <v>5311.79</v>
      </c>
      <c r="K44" s="92"/>
      <c r="L44" s="51"/>
      <c r="M44" s="92"/>
      <c r="N44" s="61">
        <f t="shared" si="17"/>
        <v>0</v>
      </c>
      <c r="O44" s="41"/>
      <c r="P44" s="92"/>
      <c r="Q44" s="92"/>
      <c r="R44" s="48">
        <f t="shared" si="18"/>
        <v>0</v>
      </c>
      <c r="S44" s="70">
        <f t="shared" si="19"/>
        <v>13089.56</v>
      </c>
    </row>
    <row r="45" spans="2:19" s="6" customFormat="1" ht="21.95" customHeight="1" x14ac:dyDescent="0.3">
      <c r="B45" s="7" t="s">
        <v>33</v>
      </c>
      <c r="C45" s="51">
        <v>494946.5</v>
      </c>
      <c r="D45" s="51">
        <v>339978.58</v>
      </c>
      <c r="E45" s="51">
        <v>357069.87</v>
      </c>
      <c r="F45" s="61">
        <f t="shared" si="15"/>
        <v>1191994.9500000002</v>
      </c>
      <c r="G45" s="92">
        <v>383699.47</v>
      </c>
      <c r="H45" s="41">
        <v>360512.38</v>
      </c>
      <c r="I45" s="92">
        <v>292480.90000000002</v>
      </c>
      <c r="J45" s="61">
        <f t="shared" si="16"/>
        <v>1036692.75</v>
      </c>
      <c r="K45" s="92"/>
      <c r="L45" s="51"/>
      <c r="M45" s="92"/>
      <c r="N45" s="61">
        <f t="shared" si="17"/>
        <v>0</v>
      </c>
      <c r="O45" s="41"/>
      <c r="P45" s="92"/>
      <c r="Q45" s="92"/>
      <c r="R45" s="48">
        <f t="shared" si="18"/>
        <v>0</v>
      </c>
      <c r="S45" s="70">
        <f t="shared" si="19"/>
        <v>2228687.7000000002</v>
      </c>
    </row>
    <row r="46" spans="2:19" s="6" customFormat="1" ht="21.95" customHeight="1" x14ac:dyDescent="0.3">
      <c r="B46" s="7" t="s">
        <v>34</v>
      </c>
      <c r="C46" s="51"/>
      <c r="D46" s="51"/>
      <c r="E46" s="51"/>
      <c r="F46" s="61">
        <f t="shared" si="15"/>
        <v>0</v>
      </c>
      <c r="G46" s="92">
        <v>0</v>
      </c>
      <c r="H46" s="41"/>
      <c r="I46" s="92"/>
      <c r="J46" s="61">
        <f t="shared" si="16"/>
        <v>0</v>
      </c>
      <c r="K46" s="92"/>
      <c r="L46" s="51"/>
      <c r="M46" s="92"/>
      <c r="N46" s="61">
        <f t="shared" si="17"/>
        <v>0</v>
      </c>
      <c r="O46" s="41"/>
      <c r="P46" s="92"/>
      <c r="Q46" s="92"/>
      <c r="R46" s="48">
        <f t="shared" si="18"/>
        <v>0</v>
      </c>
      <c r="S46" s="70">
        <f t="shared" si="19"/>
        <v>0</v>
      </c>
    </row>
    <row r="47" spans="2:19" s="6" customFormat="1" ht="21.95" customHeight="1" x14ac:dyDescent="0.3">
      <c r="B47" s="7" t="s">
        <v>35</v>
      </c>
      <c r="C47" s="51">
        <v>0</v>
      </c>
      <c r="D47" s="51"/>
      <c r="E47" s="51">
        <v>73700.740000000005</v>
      </c>
      <c r="F47" s="61">
        <f t="shared" si="15"/>
        <v>73700.740000000005</v>
      </c>
      <c r="G47" s="92">
        <v>24408.84</v>
      </c>
      <c r="H47" s="41"/>
      <c r="I47" s="41">
        <v>30616.07</v>
      </c>
      <c r="J47" s="61">
        <f t="shared" si="16"/>
        <v>55024.91</v>
      </c>
      <c r="K47" s="92"/>
      <c r="L47" s="51"/>
      <c r="M47" s="92"/>
      <c r="N47" s="61">
        <f t="shared" si="17"/>
        <v>0</v>
      </c>
      <c r="O47" s="41"/>
      <c r="P47" s="92"/>
      <c r="Q47" s="92"/>
      <c r="R47" s="48">
        <f t="shared" si="18"/>
        <v>0</v>
      </c>
      <c r="S47" s="70">
        <f t="shared" si="19"/>
        <v>128725.65000000001</v>
      </c>
    </row>
    <row r="48" spans="2:19" s="6" customFormat="1" ht="21.95" customHeight="1" x14ac:dyDescent="0.3">
      <c r="B48" s="7" t="s">
        <v>36</v>
      </c>
      <c r="C48" s="51">
        <v>24875</v>
      </c>
      <c r="D48" s="51">
        <v>85247</v>
      </c>
      <c r="E48" s="51">
        <v>38234</v>
      </c>
      <c r="F48" s="61">
        <f t="shared" si="15"/>
        <v>148356</v>
      </c>
      <c r="G48" s="92">
        <v>72127</v>
      </c>
      <c r="H48" s="41">
        <v>8146</v>
      </c>
      <c r="I48" s="41">
        <v>96536</v>
      </c>
      <c r="J48" s="61">
        <f t="shared" si="16"/>
        <v>176809</v>
      </c>
      <c r="K48" s="92"/>
      <c r="L48" s="51"/>
      <c r="M48" s="92"/>
      <c r="N48" s="61">
        <f t="shared" si="17"/>
        <v>0</v>
      </c>
      <c r="O48" s="41"/>
      <c r="P48" s="92"/>
      <c r="Q48" s="92"/>
      <c r="R48" s="48">
        <f t="shared" si="18"/>
        <v>0</v>
      </c>
      <c r="S48" s="70">
        <f t="shared" si="19"/>
        <v>325165</v>
      </c>
    </row>
    <row r="49" spans="2:19" s="6" customFormat="1" ht="21.95" customHeight="1" x14ac:dyDescent="0.3">
      <c r="B49" s="7" t="s">
        <v>69</v>
      </c>
      <c r="C49" s="51">
        <v>29.1</v>
      </c>
      <c r="D49" s="51"/>
      <c r="E49" s="51">
        <v>87.3</v>
      </c>
      <c r="F49" s="61">
        <f t="shared" si="15"/>
        <v>116.4</v>
      </c>
      <c r="G49" s="92">
        <v>407.4</v>
      </c>
      <c r="H49" s="41">
        <v>407.4</v>
      </c>
      <c r="I49" s="41">
        <v>29.1</v>
      </c>
      <c r="J49" s="61">
        <f t="shared" si="16"/>
        <v>843.9</v>
      </c>
      <c r="K49" s="92"/>
      <c r="L49" s="51"/>
      <c r="M49" s="92"/>
      <c r="N49" s="61">
        <f t="shared" si="17"/>
        <v>0</v>
      </c>
      <c r="O49" s="41"/>
      <c r="P49" s="92"/>
      <c r="Q49" s="92"/>
      <c r="R49" s="48">
        <f t="shared" si="18"/>
        <v>0</v>
      </c>
      <c r="S49" s="70">
        <f t="shared" si="19"/>
        <v>960.3</v>
      </c>
    </row>
    <row r="50" spans="2:19" s="133" customFormat="1" ht="21.95" customHeight="1" x14ac:dyDescent="0.3">
      <c r="B50" s="139" t="s">
        <v>93</v>
      </c>
      <c r="C50" s="134">
        <f>SUM(C51:C54)</f>
        <v>654054.98</v>
      </c>
      <c r="D50" s="134">
        <f>SUM(D51:D54)</f>
        <v>645681.25</v>
      </c>
      <c r="E50" s="134">
        <f>SUM(E51:E54)</f>
        <v>11734.83</v>
      </c>
      <c r="F50" s="135">
        <f t="shared" si="15"/>
        <v>1311471.06</v>
      </c>
      <c r="G50" s="136">
        <f>SUM(G51:G54)</f>
        <v>616021.38</v>
      </c>
      <c r="H50" s="134">
        <f>SUM(H51:H54)</f>
        <v>5802.33</v>
      </c>
      <c r="I50" s="136">
        <f>SUM(I51:I54)</f>
        <v>803426.85</v>
      </c>
      <c r="J50" s="135">
        <f t="shared" si="16"/>
        <v>1425250.56</v>
      </c>
      <c r="K50" s="136">
        <f>SUM(K51:K54)</f>
        <v>0</v>
      </c>
      <c r="L50" s="134">
        <f>SUM(L51:L54)</f>
        <v>0</v>
      </c>
      <c r="M50" s="136">
        <f>SUM(M51:M54)</f>
        <v>0</v>
      </c>
      <c r="N50" s="135">
        <f t="shared" si="17"/>
        <v>0</v>
      </c>
      <c r="O50" s="136">
        <f>SUM(O51:O54)</f>
        <v>0</v>
      </c>
      <c r="P50" s="136">
        <f>SUM(P51:P54)</f>
        <v>0</v>
      </c>
      <c r="Q50" s="136">
        <f>SUM(Q51:Q54)</f>
        <v>0</v>
      </c>
      <c r="R50" s="137">
        <f t="shared" si="18"/>
        <v>0</v>
      </c>
      <c r="S50" s="138">
        <f t="shared" si="19"/>
        <v>2736721.62</v>
      </c>
    </row>
    <row r="51" spans="2:19" s="6" customFormat="1" ht="21.95" customHeight="1" x14ac:dyDescent="0.3">
      <c r="B51" s="7" t="s">
        <v>100</v>
      </c>
      <c r="C51" s="51"/>
      <c r="D51" s="51"/>
      <c r="E51" s="51"/>
      <c r="F51" s="61">
        <f t="shared" si="15"/>
        <v>0</v>
      </c>
      <c r="G51" s="92"/>
      <c r="H51" s="41"/>
      <c r="I51" s="92"/>
      <c r="J51" s="61">
        <f t="shared" si="16"/>
        <v>0</v>
      </c>
      <c r="K51" s="92"/>
      <c r="L51" s="51"/>
      <c r="M51" s="92"/>
      <c r="N51" s="61">
        <f t="shared" si="17"/>
        <v>0</v>
      </c>
      <c r="O51" s="41"/>
      <c r="P51" s="92"/>
      <c r="Q51" s="92"/>
      <c r="R51" s="48">
        <f t="shared" si="18"/>
        <v>0</v>
      </c>
      <c r="S51" s="70">
        <f t="shared" si="19"/>
        <v>0</v>
      </c>
    </row>
    <row r="52" spans="2:19" s="6" customFormat="1" ht="21.95" customHeight="1" x14ac:dyDescent="0.3">
      <c r="B52" s="7" t="s">
        <v>101</v>
      </c>
      <c r="C52" s="52">
        <v>654054.98</v>
      </c>
      <c r="D52" s="52">
        <v>641177.79</v>
      </c>
      <c r="E52" s="52"/>
      <c r="F52" s="61">
        <f t="shared" si="15"/>
        <v>1295232.77</v>
      </c>
      <c r="G52" s="96">
        <v>616021.38</v>
      </c>
      <c r="H52" s="52"/>
      <c r="I52" s="96">
        <v>792699.48</v>
      </c>
      <c r="J52" s="61">
        <f t="shared" si="16"/>
        <v>1408720.8599999999</v>
      </c>
      <c r="K52" s="52"/>
      <c r="L52" s="52"/>
      <c r="M52" s="96"/>
      <c r="N52" s="61">
        <f t="shared" si="17"/>
        <v>0</v>
      </c>
      <c r="O52" s="96"/>
      <c r="P52" s="96"/>
      <c r="Q52" s="52"/>
      <c r="R52" s="48">
        <f t="shared" si="18"/>
        <v>0</v>
      </c>
      <c r="S52" s="70">
        <f t="shared" si="19"/>
        <v>2703953.63</v>
      </c>
    </row>
    <row r="53" spans="2:19" s="6" customFormat="1" ht="21.95" customHeight="1" x14ac:dyDescent="0.3">
      <c r="B53" s="7" t="s">
        <v>70</v>
      </c>
      <c r="C53" s="51"/>
      <c r="D53" s="51"/>
      <c r="E53" s="51">
        <v>11734.83</v>
      </c>
      <c r="F53" s="61">
        <f t="shared" si="15"/>
        <v>11734.83</v>
      </c>
      <c r="G53" s="92"/>
      <c r="H53" s="41"/>
      <c r="I53" s="41">
        <v>10727.37</v>
      </c>
      <c r="J53" s="61">
        <f t="shared" si="16"/>
        <v>10727.37</v>
      </c>
      <c r="K53" s="92"/>
      <c r="L53" s="51"/>
      <c r="M53" s="92"/>
      <c r="N53" s="61">
        <f t="shared" si="17"/>
        <v>0</v>
      </c>
      <c r="O53" s="41"/>
      <c r="P53" s="92"/>
      <c r="Q53" s="92"/>
      <c r="R53" s="48">
        <f t="shared" si="18"/>
        <v>0</v>
      </c>
      <c r="S53" s="70">
        <f t="shared" si="19"/>
        <v>22462.2</v>
      </c>
    </row>
    <row r="54" spans="2:19" s="6" customFormat="1" ht="21.95" customHeight="1" x14ac:dyDescent="0.3">
      <c r="B54" s="7" t="s">
        <v>90</v>
      </c>
      <c r="C54" s="51"/>
      <c r="D54" s="51">
        <v>4503.46</v>
      </c>
      <c r="E54" s="51"/>
      <c r="F54" s="61">
        <f t="shared" si="15"/>
        <v>4503.46</v>
      </c>
      <c r="G54" s="92"/>
      <c r="H54" s="41">
        <v>5802.33</v>
      </c>
      <c r="I54" s="41">
        <v>0</v>
      </c>
      <c r="J54" s="61">
        <f t="shared" si="16"/>
        <v>5802.33</v>
      </c>
      <c r="K54" s="92"/>
      <c r="L54" s="51"/>
      <c r="M54" s="92"/>
      <c r="N54" s="61">
        <f t="shared" si="17"/>
        <v>0</v>
      </c>
      <c r="O54" s="41"/>
      <c r="P54" s="92"/>
      <c r="Q54" s="92"/>
      <c r="R54" s="48">
        <f t="shared" si="18"/>
        <v>0</v>
      </c>
      <c r="S54" s="70">
        <f t="shared" si="19"/>
        <v>10305.790000000001</v>
      </c>
    </row>
    <row r="55" spans="2:19" s="133" customFormat="1" ht="21.95" customHeight="1" x14ac:dyDescent="0.3">
      <c r="B55" s="139" t="s">
        <v>71</v>
      </c>
      <c r="C55" s="147">
        <f>SUM(C56:C57)</f>
        <v>1074600</v>
      </c>
      <c r="D55" s="147">
        <f>SUM(D56:D57)</f>
        <v>3415345</v>
      </c>
      <c r="E55" s="147">
        <f>SUM(E56:E57)</f>
        <v>1078000</v>
      </c>
      <c r="F55" s="135">
        <f t="shared" si="15"/>
        <v>5567945</v>
      </c>
      <c r="G55" s="148">
        <f>SUM(G56:G57)</f>
        <v>1583165.7</v>
      </c>
      <c r="H55" s="149">
        <f>SUM(H56:H57)</f>
        <v>1072200</v>
      </c>
      <c r="I55" s="149">
        <f>SUM(I56:I57)</f>
        <v>1997387.5</v>
      </c>
      <c r="J55" s="135">
        <f t="shared" si="16"/>
        <v>4652753.2</v>
      </c>
      <c r="K55" s="148">
        <f>SUM(K56:K57)</f>
        <v>0</v>
      </c>
      <c r="L55" s="147">
        <f>SUM(L56:L57)</f>
        <v>0</v>
      </c>
      <c r="M55" s="148">
        <f>SUM(M56:M57)</f>
        <v>0</v>
      </c>
      <c r="N55" s="135">
        <f t="shared" si="17"/>
        <v>0</v>
      </c>
      <c r="O55" s="149">
        <f>SUM(O56:O57)</f>
        <v>0</v>
      </c>
      <c r="P55" s="148">
        <f>SUM(P56:P57)</f>
        <v>0</v>
      </c>
      <c r="Q55" s="148">
        <f>SUM(Q56:Q57)</f>
        <v>0</v>
      </c>
      <c r="R55" s="156">
        <f t="shared" si="18"/>
        <v>0</v>
      </c>
      <c r="S55" s="138">
        <f t="shared" si="19"/>
        <v>10220698.199999999</v>
      </c>
    </row>
    <row r="56" spans="2:19" s="6" customFormat="1" ht="21.95" customHeight="1" x14ac:dyDescent="0.3">
      <c r="B56" s="7" t="s">
        <v>72</v>
      </c>
      <c r="C56" s="54">
        <v>1074600</v>
      </c>
      <c r="D56" s="54">
        <v>3415345</v>
      </c>
      <c r="E56" s="54">
        <v>1078000</v>
      </c>
      <c r="F56" s="61">
        <f t="shared" si="15"/>
        <v>5567945</v>
      </c>
      <c r="G56" s="93">
        <v>1583165.7</v>
      </c>
      <c r="H56" s="42">
        <v>1072200</v>
      </c>
      <c r="I56" s="42">
        <v>1997387.5</v>
      </c>
      <c r="J56" s="61">
        <f t="shared" si="16"/>
        <v>4652753.2</v>
      </c>
      <c r="K56" s="93"/>
      <c r="L56" s="54"/>
      <c r="M56" s="93"/>
      <c r="N56" s="61">
        <f t="shared" si="17"/>
        <v>0</v>
      </c>
      <c r="O56" s="42"/>
      <c r="P56" s="93"/>
      <c r="Q56" s="93"/>
      <c r="R56" s="157">
        <f t="shared" si="18"/>
        <v>0</v>
      </c>
      <c r="S56" s="70">
        <f t="shared" si="19"/>
        <v>10220698.199999999</v>
      </c>
    </row>
    <row r="57" spans="2:19" s="6" customFormat="1" ht="21.95" customHeight="1" x14ac:dyDescent="0.3">
      <c r="B57" s="7" t="s">
        <v>73</v>
      </c>
      <c r="C57" s="54"/>
      <c r="D57" s="54"/>
      <c r="E57" s="54"/>
      <c r="F57" s="61">
        <f t="shared" si="15"/>
        <v>0</v>
      </c>
      <c r="G57" s="93"/>
      <c r="H57" s="42"/>
      <c r="I57" s="42"/>
      <c r="J57" s="61">
        <f t="shared" si="16"/>
        <v>0</v>
      </c>
      <c r="K57" s="93"/>
      <c r="L57" s="54"/>
      <c r="M57" s="93"/>
      <c r="N57" s="61">
        <f t="shared" si="17"/>
        <v>0</v>
      </c>
      <c r="O57" s="42"/>
      <c r="P57" s="93"/>
      <c r="Q57" s="93"/>
      <c r="R57" s="157">
        <f t="shared" si="18"/>
        <v>0</v>
      </c>
      <c r="S57" s="70">
        <f t="shared" si="19"/>
        <v>0</v>
      </c>
    </row>
    <row r="58" spans="2:19" s="11" customFormat="1" ht="21.95" customHeight="1" x14ac:dyDescent="0.3">
      <c r="B58" s="12" t="s">
        <v>74</v>
      </c>
      <c r="C58" s="55">
        <f>C8+C42+C50+C55</f>
        <v>2387197.67</v>
      </c>
      <c r="D58" s="55">
        <f>D8+D42+D50+D55</f>
        <v>4769871.4399999995</v>
      </c>
      <c r="E58" s="55">
        <f>E8+E42+E50+E55</f>
        <v>1759866.1099999999</v>
      </c>
      <c r="F58" s="61">
        <f t="shared" si="15"/>
        <v>8916935.2199999988</v>
      </c>
      <c r="G58" s="55">
        <f>G8+G42+G50+G55</f>
        <v>2921920.7</v>
      </c>
      <c r="H58" s="109">
        <f>H8+H42+H50+H55</f>
        <v>1648835.9</v>
      </c>
      <c r="I58" s="55">
        <f>I8+I42+I50+I55</f>
        <v>3439591.32</v>
      </c>
      <c r="J58" s="61">
        <f t="shared" si="16"/>
        <v>8010347.9199999999</v>
      </c>
      <c r="K58" s="55">
        <f>K8+K42+K50+K55</f>
        <v>0</v>
      </c>
      <c r="L58" s="55">
        <f>L8+L42+L50+L55</f>
        <v>0</v>
      </c>
      <c r="M58" s="109">
        <f>M8+M42+M50+M55</f>
        <v>0</v>
      </c>
      <c r="N58" s="61">
        <f t="shared" si="17"/>
        <v>0</v>
      </c>
      <c r="O58" s="109">
        <f>O8+O42+O50+O55</f>
        <v>0</v>
      </c>
      <c r="P58" s="109">
        <f>P8+P42+P50+P55</f>
        <v>0</v>
      </c>
      <c r="Q58" s="109">
        <f>Q8+Q42+Q50+Q55</f>
        <v>0</v>
      </c>
      <c r="R58" s="157">
        <f t="shared" si="18"/>
        <v>0</v>
      </c>
      <c r="S58" s="70">
        <f t="shared" si="19"/>
        <v>16927283.140000001</v>
      </c>
    </row>
    <row r="59" spans="2:19" s="6" customFormat="1" ht="21.95" customHeight="1" x14ac:dyDescent="0.3">
      <c r="B59" s="13" t="s">
        <v>75</v>
      </c>
      <c r="C59" s="56"/>
      <c r="D59" s="56"/>
      <c r="E59" s="56"/>
      <c r="F59" s="61">
        <f t="shared" si="15"/>
        <v>0</v>
      </c>
      <c r="G59" s="98"/>
      <c r="H59" s="50"/>
      <c r="I59" s="50"/>
      <c r="J59" s="61">
        <f t="shared" si="16"/>
        <v>0</v>
      </c>
      <c r="K59" s="98"/>
      <c r="L59" s="56"/>
      <c r="M59" s="98"/>
      <c r="N59" s="61">
        <f t="shared" si="17"/>
        <v>0</v>
      </c>
      <c r="O59" s="50"/>
      <c r="P59" s="98"/>
      <c r="Q59" s="98"/>
      <c r="R59" s="48">
        <f t="shared" si="18"/>
        <v>0</v>
      </c>
      <c r="S59" s="70">
        <f t="shared" si="19"/>
        <v>0</v>
      </c>
    </row>
    <row r="60" spans="2:19" ht="21.95" customHeight="1" x14ac:dyDescent="0.3">
      <c r="B60" s="10" t="s">
        <v>37</v>
      </c>
      <c r="C60" s="53">
        <f>SUM(C61:C62)</f>
        <v>0</v>
      </c>
      <c r="D60" s="53">
        <f>SUM(D61:D62)</f>
        <v>0</v>
      </c>
      <c r="E60" s="53">
        <f>SUM(E61:E62)</f>
        <v>0</v>
      </c>
      <c r="F60" s="61">
        <f t="shared" si="15"/>
        <v>0</v>
      </c>
      <c r="G60" s="97">
        <f>SUM(G61:G62)</f>
        <v>0</v>
      </c>
      <c r="H60" s="49">
        <f>SUM(H61:H62)</f>
        <v>0</v>
      </c>
      <c r="I60" s="49">
        <f>SUM(I61:I62)</f>
        <v>0</v>
      </c>
      <c r="J60" s="61">
        <f t="shared" si="16"/>
        <v>0</v>
      </c>
      <c r="K60" s="97">
        <f>SUM(K61:K62)</f>
        <v>0</v>
      </c>
      <c r="L60" s="53">
        <f>SUM(L61:L62)</f>
        <v>0</v>
      </c>
      <c r="M60" s="97">
        <f>SUM(M61:M62)</f>
        <v>0</v>
      </c>
      <c r="N60" s="61">
        <f t="shared" si="17"/>
        <v>0</v>
      </c>
      <c r="O60" s="49">
        <f>SUM(O61:O62)</f>
        <v>0</v>
      </c>
      <c r="P60" s="97">
        <f>SUM(P61:P62)</f>
        <v>0</v>
      </c>
      <c r="Q60" s="97">
        <f>SUM(Q61:Q62)</f>
        <v>0</v>
      </c>
      <c r="R60" s="48">
        <f t="shared" si="18"/>
        <v>0</v>
      </c>
      <c r="S60" s="70">
        <f t="shared" si="19"/>
        <v>0</v>
      </c>
    </row>
    <row r="61" spans="2:19" ht="21.95" customHeight="1" x14ac:dyDescent="0.3">
      <c r="B61" s="9" t="s">
        <v>94</v>
      </c>
      <c r="C61" s="54"/>
      <c r="D61" s="54"/>
      <c r="E61" s="54"/>
      <c r="F61" s="61">
        <f t="shared" si="15"/>
        <v>0</v>
      </c>
      <c r="G61" s="93"/>
      <c r="H61" s="42"/>
      <c r="I61" s="42"/>
      <c r="J61" s="61">
        <f t="shared" si="16"/>
        <v>0</v>
      </c>
      <c r="K61" s="93"/>
      <c r="L61" s="54"/>
      <c r="M61" s="93"/>
      <c r="N61" s="61">
        <f t="shared" si="17"/>
        <v>0</v>
      </c>
      <c r="O61" s="42"/>
      <c r="P61" s="93"/>
      <c r="Q61" s="93"/>
      <c r="R61" s="48">
        <f t="shared" si="18"/>
        <v>0</v>
      </c>
      <c r="S61" s="70">
        <f>F61+J61+N61+R61</f>
        <v>0</v>
      </c>
    </row>
    <row r="62" spans="2:19" ht="21.95" customHeight="1" x14ac:dyDescent="0.3">
      <c r="B62" s="9" t="s">
        <v>95</v>
      </c>
      <c r="C62" s="54"/>
      <c r="D62" s="54"/>
      <c r="E62" s="54"/>
      <c r="F62" s="61">
        <f t="shared" si="15"/>
        <v>0</v>
      </c>
      <c r="G62" s="93"/>
      <c r="H62" s="42"/>
      <c r="I62" s="42"/>
      <c r="J62" s="61">
        <f t="shared" si="16"/>
        <v>0</v>
      </c>
      <c r="K62" s="93"/>
      <c r="L62" s="54"/>
      <c r="M62" s="93"/>
      <c r="N62" s="61">
        <f t="shared" si="17"/>
        <v>0</v>
      </c>
      <c r="O62" s="42"/>
      <c r="P62" s="93"/>
      <c r="Q62" s="93"/>
      <c r="R62" s="48">
        <f t="shared" si="18"/>
        <v>0</v>
      </c>
      <c r="S62" s="71">
        <f t="shared" si="19"/>
        <v>0</v>
      </c>
    </row>
    <row r="63" spans="2:19" ht="21.95" customHeight="1" x14ac:dyDescent="0.3">
      <c r="B63" s="10" t="s">
        <v>38</v>
      </c>
      <c r="C63" s="53"/>
      <c r="D63" s="53"/>
      <c r="E63" s="53"/>
      <c r="F63" s="61">
        <f t="shared" si="15"/>
        <v>0</v>
      </c>
      <c r="G63" s="97"/>
      <c r="H63" s="49"/>
      <c r="I63" s="49"/>
      <c r="J63" s="61">
        <f t="shared" si="16"/>
        <v>0</v>
      </c>
      <c r="K63" s="97"/>
      <c r="L63" s="53"/>
      <c r="M63" s="97"/>
      <c r="N63" s="61">
        <f t="shared" si="17"/>
        <v>0</v>
      </c>
      <c r="O63" s="49"/>
      <c r="P63" s="97"/>
      <c r="Q63" s="97"/>
      <c r="R63" s="48">
        <f t="shared" si="18"/>
        <v>0</v>
      </c>
      <c r="S63" s="70">
        <f t="shared" si="19"/>
        <v>0</v>
      </c>
    </row>
    <row r="64" spans="2:19" s="14" customFormat="1" ht="21.95" customHeight="1" thickBot="1" x14ac:dyDescent="0.35">
      <c r="B64" s="15" t="s">
        <v>91</v>
      </c>
      <c r="C64" s="57">
        <f>C58+C59+C60+C63</f>
        <v>2387197.67</v>
      </c>
      <c r="D64" s="57">
        <f>D58+D59+D60+D63</f>
        <v>4769871.4399999995</v>
      </c>
      <c r="E64" s="57">
        <f>E58+E59+E60+E63</f>
        <v>1759866.1099999999</v>
      </c>
      <c r="F64" s="61">
        <f t="shared" si="15"/>
        <v>8916935.2199999988</v>
      </c>
      <c r="G64" s="57">
        <f>G58+G59+G60+G63</f>
        <v>2921920.7</v>
      </c>
      <c r="H64" s="110">
        <f>H58+H59+H60+H63</f>
        <v>1648835.9</v>
      </c>
      <c r="I64" s="57">
        <f>I58+I59+I60+I63</f>
        <v>3439591.32</v>
      </c>
      <c r="J64" s="61">
        <f t="shared" si="16"/>
        <v>8010347.9199999999</v>
      </c>
      <c r="K64" s="57">
        <f>K58+K59+K60+K63</f>
        <v>0</v>
      </c>
      <c r="L64" s="57">
        <f>L58+L59+L60+L63</f>
        <v>0</v>
      </c>
      <c r="M64" s="110">
        <f>M58+M59+M60+M63</f>
        <v>0</v>
      </c>
      <c r="N64" s="61">
        <f t="shared" si="17"/>
        <v>0</v>
      </c>
      <c r="O64" s="110">
        <f>O58+O59+O60+O63</f>
        <v>0</v>
      </c>
      <c r="P64" s="110">
        <f>P58+P59+P60+P63</f>
        <v>0</v>
      </c>
      <c r="Q64" s="110">
        <f>Q58+Q59+Q60+Q63</f>
        <v>0</v>
      </c>
      <c r="R64" s="157">
        <f t="shared" si="18"/>
        <v>0</v>
      </c>
      <c r="S64" s="70">
        <f t="shared" si="19"/>
        <v>16927283.140000001</v>
      </c>
    </row>
    <row r="65" spans="1:19" s="14" customFormat="1" ht="21.95" customHeight="1" thickTop="1" x14ac:dyDescent="0.3">
      <c r="B65" s="20"/>
      <c r="C65" s="21"/>
      <c r="D65" s="21"/>
      <c r="E65" s="21"/>
      <c r="F65" s="62"/>
      <c r="G65" s="99"/>
      <c r="H65" s="21"/>
      <c r="I65" s="21"/>
      <c r="J65" s="66"/>
      <c r="K65" s="99"/>
      <c r="L65" s="116"/>
      <c r="M65" s="99"/>
      <c r="N65" s="62"/>
      <c r="O65" s="21"/>
      <c r="P65" s="99"/>
      <c r="Q65" s="99"/>
      <c r="R65" s="22"/>
      <c r="S65" s="72"/>
    </row>
    <row r="66" spans="1:19" x14ac:dyDescent="0.3">
      <c r="A66" s="2"/>
      <c r="B66" s="163" t="s">
        <v>106</v>
      </c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</row>
    <row r="67" spans="1:19" x14ac:dyDescent="0.3">
      <c r="A67" s="2"/>
      <c r="B67" s="17"/>
      <c r="C67" s="19"/>
      <c r="D67" s="19"/>
      <c r="E67" s="19"/>
      <c r="F67" s="63"/>
      <c r="G67" s="100"/>
      <c r="H67" s="19"/>
      <c r="I67" s="19"/>
      <c r="J67" s="63"/>
      <c r="K67" s="100"/>
      <c r="L67" s="111"/>
      <c r="M67" s="100"/>
      <c r="N67" s="63"/>
      <c r="O67" s="19"/>
      <c r="P67" s="100"/>
      <c r="Q67" s="100"/>
      <c r="R67" s="19"/>
      <c r="S67" s="63"/>
    </row>
    <row r="68" spans="1:19" x14ac:dyDescent="0.3">
      <c r="A68" s="2"/>
      <c r="B68" s="17"/>
      <c r="C68" s="18"/>
      <c r="D68" s="18"/>
      <c r="E68" s="18"/>
      <c r="F68" s="64"/>
      <c r="G68" s="101"/>
      <c r="H68" s="18"/>
      <c r="I68" s="18"/>
      <c r="J68" s="64"/>
      <c r="K68" s="101"/>
      <c r="L68" s="64"/>
      <c r="M68" s="101"/>
      <c r="N68" s="64"/>
      <c r="O68" s="18"/>
      <c r="P68" s="101"/>
      <c r="Q68" s="101"/>
      <c r="R68" s="18"/>
      <c r="S68" s="64"/>
    </row>
  </sheetData>
  <mergeCells count="9">
    <mergeCell ref="B66:S66"/>
    <mergeCell ref="B6:B7"/>
    <mergeCell ref="C6:S6"/>
    <mergeCell ref="B1:S1"/>
    <mergeCell ref="B2:S2"/>
    <mergeCell ref="B3:S3"/>
    <mergeCell ref="B4:S4"/>
    <mergeCell ref="B37:B38"/>
    <mergeCell ref="C37:S37"/>
  </mergeCells>
  <printOptions horizontalCentered="1"/>
  <pageMargins left="0.27559055118110237" right="0.15748031496062992" top="0.27559055118110237" bottom="0.15748031496062992" header="0.27559055118110237" footer="0.15748031496062992"/>
  <pageSetup paperSize="9" scale="73" orientation="landscape" r:id="rId1"/>
  <rowBreaks count="3" manualBreakCount="3">
    <brk id="36" max="16383" man="1"/>
    <brk id="67" max="18" man="1"/>
    <brk id="6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46"/>
  <sheetViews>
    <sheetView tabSelected="1" view="pageBreakPreview" zoomScale="70" zoomScaleNormal="70" zoomScaleSheetLayoutView="70" workbookViewId="0">
      <selection activeCell="C18" sqref="C18"/>
    </sheetView>
  </sheetViews>
  <sheetFormatPr defaultRowHeight="21" x14ac:dyDescent="0.35"/>
  <cols>
    <col min="1" max="1" width="2.75" style="1" customWidth="1"/>
    <col min="2" max="2" width="26.125" style="25" customWidth="1"/>
    <col min="3" max="3" width="9.375" style="1" customWidth="1"/>
    <col min="4" max="4" width="8.875" style="1" customWidth="1"/>
    <col min="5" max="5" width="9" style="1" customWidth="1"/>
    <col min="6" max="7" width="8.875" style="1" customWidth="1"/>
    <col min="8" max="9" width="9.25" style="1" customWidth="1"/>
    <col min="10" max="10" width="8.875" style="1" customWidth="1"/>
    <col min="11" max="13" width="9" style="1" customWidth="1"/>
    <col min="14" max="14" width="9.25" style="1" customWidth="1"/>
    <col min="15" max="15" width="9" style="1" customWidth="1"/>
    <col min="16" max="16" width="9.25" style="1" customWidth="1"/>
    <col min="17" max="17" width="9.375" style="1" customWidth="1"/>
    <col min="18" max="18" width="9" style="1" customWidth="1"/>
    <col min="19" max="19" width="10.75" style="102" customWidth="1"/>
    <col min="20" max="16384" width="9" style="1"/>
  </cols>
  <sheetData>
    <row r="1" spans="1:19" ht="18.75" x14ac:dyDescent="0.3">
      <c r="B1" s="170" t="s">
        <v>117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ht="18.75" x14ac:dyDescent="0.3">
      <c r="B2" s="171" t="s">
        <v>111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19" ht="18.75" x14ac:dyDescent="0.3">
      <c r="B3" s="171" t="s">
        <v>104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19" ht="18.75" x14ac:dyDescent="0.3">
      <c r="B4" s="171" t="s">
        <v>118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</row>
    <row r="5" spans="1:19" s="2" customFormat="1" ht="10.5" customHeight="1" x14ac:dyDescent="0.55000000000000004">
      <c r="B5" s="3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88"/>
    </row>
    <row r="6" spans="1:19" ht="18.75" x14ac:dyDescent="0.3">
      <c r="B6" s="174" t="s">
        <v>0</v>
      </c>
      <c r="C6" s="167" t="s">
        <v>120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9"/>
    </row>
    <row r="7" spans="1:19" ht="18.75" x14ac:dyDescent="0.3">
      <c r="B7" s="175"/>
      <c r="C7" s="4" t="s">
        <v>1</v>
      </c>
      <c r="D7" s="4" t="s">
        <v>2</v>
      </c>
      <c r="E7" s="4" t="s">
        <v>3</v>
      </c>
      <c r="F7" s="4" t="s">
        <v>14</v>
      </c>
      <c r="G7" s="4" t="s">
        <v>4</v>
      </c>
      <c r="H7" s="4" t="s">
        <v>5</v>
      </c>
      <c r="I7" s="4" t="s">
        <v>6</v>
      </c>
      <c r="J7" s="4" t="s">
        <v>15</v>
      </c>
      <c r="K7" s="4" t="s">
        <v>7</v>
      </c>
      <c r="L7" s="4" t="s">
        <v>8</v>
      </c>
      <c r="M7" s="4" t="s">
        <v>9</v>
      </c>
      <c r="N7" s="4" t="s">
        <v>16</v>
      </c>
      <c r="O7" s="4" t="s">
        <v>10</v>
      </c>
      <c r="P7" s="4" t="s">
        <v>11</v>
      </c>
      <c r="Q7" s="4" t="s">
        <v>12</v>
      </c>
      <c r="R7" s="5" t="s">
        <v>17</v>
      </c>
      <c r="S7" s="103" t="s">
        <v>13</v>
      </c>
    </row>
    <row r="8" spans="1:19" x14ac:dyDescent="0.35">
      <c r="A8" s="6"/>
      <c r="B8" s="80" t="s">
        <v>39</v>
      </c>
      <c r="C8" s="150">
        <f>C9+C12+C13+C14+C15</f>
        <v>1076518</v>
      </c>
      <c r="D8" s="117">
        <f>D9+D12+D13+D14+D15</f>
        <v>1441126</v>
      </c>
      <c r="E8" s="117">
        <f>E9+E12+E13+E14+E15</f>
        <v>1085063</v>
      </c>
      <c r="F8" s="75">
        <f>SUM(C8:E8)</f>
        <v>3602707</v>
      </c>
      <c r="G8" s="117">
        <f>G9+G12+G13+G14+G15</f>
        <v>1162379</v>
      </c>
      <c r="H8" s="117">
        <f>H9+H12+H13+H14+H15</f>
        <v>1077839</v>
      </c>
      <c r="I8" s="117">
        <f>I9+I12+I13+I14+I15</f>
        <v>1070448</v>
      </c>
      <c r="J8" s="75">
        <f>SUM(G8:I8)</f>
        <v>3310666</v>
      </c>
      <c r="K8" s="117">
        <f>K9+K12+K13+K14+K15</f>
        <v>0</v>
      </c>
      <c r="L8" s="117">
        <f>L9+L12+L13+L14+L15</f>
        <v>0</v>
      </c>
      <c r="M8" s="117">
        <f>M9+M12+M13+M14+M15</f>
        <v>0</v>
      </c>
      <c r="N8" s="75">
        <f>SUM(K8:M8)</f>
        <v>0</v>
      </c>
      <c r="O8" s="117">
        <f>O9+O12+O13+O14+O15</f>
        <v>0</v>
      </c>
      <c r="P8" s="150">
        <f>P9+P12+P13+P14+P15</f>
        <v>0</v>
      </c>
      <c r="Q8" s="150">
        <f>Q9+Q12+Q13+Q14+Q15</f>
        <v>0</v>
      </c>
      <c r="R8" s="75">
        <f>SUM(O8:Q8)</f>
        <v>0</v>
      </c>
      <c r="S8" s="104">
        <f>F8+J8+N8+R8</f>
        <v>6913373</v>
      </c>
    </row>
    <row r="9" spans="1:19" x14ac:dyDescent="0.35">
      <c r="A9" s="6"/>
      <c r="B9" s="81" t="s">
        <v>40</v>
      </c>
      <c r="C9" s="76">
        <f>C10+C11</f>
        <v>0</v>
      </c>
      <c r="D9" s="76">
        <f>D10+D11</f>
        <v>0</v>
      </c>
      <c r="E9" s="76">
        <f>E10+E11</f>
        <v>0</v>
      </c>
      <c r="F9" s="75">
        <f t="shared" ref="F9:F29" si="0">SUM(C9:E9)</f>
        <v>0</v>
      </c>
      <c r="G9" s="76">
        <f>G10+G11</f>
        <v>0</v>
      </c>
      <c r="H9" s="76">
        <f>H10+H11</f>
        <v>0</v>
      </c>
      <c r="I9" s="76">
        <f>I10+I11</f>
        <v>0</v>
      </c>
      <c r="J9" s="75">
        <f t="shared" ref="J9:J29" si="1">SUM(G9:I9)</f>
        <v>0</v>
      </c>
      <c r="K9" s="76">
        <f>K10+K11</f>
        <v>0</v>
      </c>
      <c r="L9" s="76">
        <f>L10+L11</f>
        <v>0</v>
      </c>
      <c r="M9" s="76">
        <f>M10+M11</f>
        <v>0</v>
      </c>
      <c r="N9" s="75">
        <f t="shared" ref="N9:N29" si="2">SUM(K9:M9)</f>
        <v>0</v>
      </c>
      <c r="O9" s="76">
        <f>O10+O11</f>
        <v>0</v>
      </c>
      <c r="P9" s="76">
        <f>P10+P11</f>
        <v>0</v>
      </c>
      <c r="Q9" s="76">
        <f>Q10+Q11</f>
        <v>0</v>
      </c>
      <c r="R9" s="75">
        <f t="shared" ref="R9:R29" si="3">SUM(O9:Q9)</f>
        <v>0</v>
      </c>
      <c r="S9" s="105">
        <f t="shared" ref="S9:S29" si="4">F9+J9+N9+R9</f>
        <v>0</v>
      </c>
    </row>
    <row r="10" spans="1:19" x14ac:dyDescent="0.35">
      <c r="A10" s="6"/>
      <c r="B10" s="81" t="s">
        <v>76</v>
      </c>
      <c r="C10" s="76"/>
      <c r="D10" s="76"/>
      <c r="E10" s="76"/>
      <c r="F10" s="75">
        <f t="shared" si="0"/>
        <v>0</v>
      </c>
      <c r="G10" s="76"/>
      <c r="H10" s="76"/>
      <c r="I10" s="76"/>
      <c r="J10" s="75">
        <f t="shared" si="1"/>
        <v>0</v>
      </c>
      <c r="K10" s="76"/>
      <c r="L10" s="76"/>
      <c r="M10" s="76"/>
      <c r="N10" s="75">
        <f t="shared" si="2"/>
        <v>0</v>
      </c>
      <c r="O10" s="76"/>
      <c r="P10" s="76"/>
      <c r="Q10" s="76"/>
      <c r="R10" s="75">
        <f t="shared" si="3"/>
        <v>0</v>
      </c>
      <c r="S10" s="105">
        <f t="shared" si="4"/>
        <v>0</v>
      </c>
    </row>
    <row r="11" spans="1:19" x14ac:dyDescent="0.35">
      <c r="A11" s="6"/>
      <c r="B11" s="81" t="s">
        <v>98</v>
      </c>
      <c r="C11" s="76"/>
      <c r="D11" s="76"/>
      <c r="E11" s="76"/>
      <c r="F11" s="75">
        <f t="shared" si="0"/>
        <v>0</v>
      </c>
      <c r="G11" s="76"/>
      <c r="H11" s="76"/>
      <c r="I11" s="76"/>
      <c r="J11" s="75">
        <f t="shared" si="1"/>
        <v>0</v>
      </c>
      <c r="K11" s="76"/>
      <c r="L11" s="76"/>
      <c r="M11" s="76"/>
      <c r="N11" s="75">
        <f t="shared" si="2"/>
        <v>0</v>
      </c>
      <c r="O11" s="76"/>
      <c r="P11" s="76"/>
      <c r="Q11" s="76"/>
      <c r="R11" s="75">
        <f>SUM(O11:Q11)</f>
        <v>0</v>
      </c>
      <c r="S11" s="105">
        <f t="shared" si="4"/>
        <v>0</v>
      </c>
    </row>
    <row r="12" spans="1:19" x14ac:dyDescent="0.35">
      <c r="A12" s="6"/>
      <c r="B12" s="81" t="s">
        <v>41</v>
      </c>
      <c r="C12" s="76"/>
      <c r="D12" s="76"/>
      <c r="E12" s="76"/>
      <c r="F12" s="75">
        <f t="shared" si="0"/>
        <v>0</v>
      </c>
      <c r="G12" s="76"/>
      <c r="H12" s="76"/>
      <c r="I12" s="76"/>
      <c r="J12" s="75">
        <f t="shared" si="1"/>
        <v>0</v>
      </c>
      <c r="K12" s="76"/>
      <c r="L12" s="76"/>
      <c r="M12" s="76"/>
      <c r="N12" s="75">
        <f t="shared" si="2"/>
        <v>0</v>
      </c>
      <c r="O12" s="76"/>
      <c r="P12" s="76"/>
      <c r="Q12" s="76"/>
      <c r="R12" s="75">
        <f t="shared" si="3"/>
        <v>0</v>
      </c>
      <c r="S12" s="105">
        <f t="shared" si="4"/>
        <v>0</v>
      </c>
    </row>
    <row r="13" spans="1:19" x14ac:dyDescent="0.35">
      <c r="A13" s="6"/>
      <c r="B13" s="81" t="s">
        <v>42</v>
      </c>
      <c r="C13" s="76"/>
      <c r="D13" s="76"/>
      <c r="E13" s="76"/>
      <c r="F13" s="75">
        <f t="shared" si="0"/>
        <v>0</v>
      </c>
      <c r="G13" s="76"/>
      <c r="H13" s="76"/>
      <c r="I13" s="76"/>
      <c r="J13" s="75">
        <f t="shared" si="1"/>
        <v>0</v>
      </c>
      <c r="K13" s="76"/>
      <c r="L13" s="76"/>
      <c r="M13" s="76"/>
      <c r="N13" s="75">
        <f t="shared" si="2"/>
        <v>0</v>
      </c>
      <c r="O13" s="76"/>
      <c r="P13" s="76"/>
      <c r="Q13" s="76"/>
      <c r="R13" s="75">
        <f t="shared" si="3"/>
        <v>0</v>
      </c>
      <c r="S13" s="105">
        <f t="shared" si="4"/>
        <v>0</v>
      </c>
    </row>
    <row r="14" spans="1:19" x14ac:dyDescent="0.35">
      <c r="A14" s="6"/>
      <c r="B14" s="81" t="s">
        <v>43</v>
      </c>
      <c r="C14" s="76">
        <v>792</v>
      </c>
      <c r="D14" s="76"/>
      <c r="E14" s="76"/>
      <c r="F14" s="75">
        <f t="shared" si="0"/>
        <v>792</v>
      </c>
      <c r="G14" s="76"/>
      <c r="H14" s="76"/>
      <c r="I14" s="76"/>
      <c r="J14" s="75">
        <f t="shared" si="1"/>
        <v>0</v>
      </c>
      <c r="K14" s="76"/>
      <c r="L14" s="76"/>
      <c r="M14" s="76"/>
      <c r="N14" s="75">
        <f t="shared" si="2"/>
        <v>0</v>
      </c>
      <c r="O14" s="76"/>
      <c r="P14" s="76"/>
      <c r="Q14" s="76"/>
      <c r="R14" s="75">
        <f t="shared" si="3"/>
        <v>0</v>
      </c>
      <c r="S14" s="105">
        <f t="shared" si="4"/>
        <v>792</v>
      </c>
    </row>
    <row r="15" spans="1:19" x14ac:dyDescent="0.35">
      <c r="A15" s="6"/>
      <c r="B15" s="81" t="s">
        <v>44</v>
      </c>
      <c r="C15" s="76">
        <v>1075726</v>
      </c>
      <c r="D15" s="76">
        <v>1441126</v>
      </c>
      <c r="E15" s="76">
        <v>1085063</v>
      </c>
      <c r="F15" s="75">
        <f t="shared" si="0"/>
        <v>3601915</v>
      </c>
      <c r="G15" s="76">
        <v>1162379</v>
      </c>
      <c r="H15" s="76">
        <v>1077839</v>
      </c>
      <c r="I15" s="76">
        <v>1070448</v>
      </c>
      <c r="J15" s="75">
        <f t="shared" si="1"/>
        <v>3310666</v>
      </c>
      <c r="K15" s="76"/>
      <c r="L15" s="76"/>
      <c r="M15" s="76"/>
      <c r="N15" s="75">
        <f t="shared" si="2"/>
        <v>0</v>
      </c>
      <c r="O15" s="76"/>
      <c r="P15" s="76"/>
      <c r="Q15" s="76"/>
      <c r="R15" s="75">
        <f t="shared" si="3"/>
        <v>0</v>
      </c>
      <c r="S15" s="105">
        <f t="shared" si="4"/>
        <v>6912581</v>
      </c>
    </row>
    <row r="16" spans="1:19" x14ac:dyDescent="0.35">
      <c r="A16" s="6"/>
      <c r="B16" s="82" t="s">
        <v>45</v>
      </c>
      <c r="C16" s="77">
        <f>SUM(C17:C25)</f>
        <v>737393.29</v>
      </c>
      <c r="D16" s="77">
        <f>SUM(D17:D25)</f>
        <v>1428927.6500000001</v>
      </c>
      <c r="E16" s="77">
        <f>SUM(E17:E25)</f>
        <v>1773148.7</v>
      </c>
      <c r="F16" s="75">
        <f t="shared" si="0"/>
        <v>3939469.6400000006</v>
      </c>
      <c r="G16" s="77">
        <f>SUM(G17:G25)</f>
        <v>1453163.3199999998</v>
      </c>
      <c r="H16" s="77">
        <f>SUM(H17:H25)</f>
        <v>1993063.36</v>
      </c>
      <c r="I16" s="77">
        <f>SUM(I17:I25)</f>
        <v>1376499.31</v>
      </c>
      <c r="J16" s="75">
        <f t="shared" si="1"/>
        <v>4822725.99</v>
      </c>
      <c r="K16" s="77">
        <f>SUM(K17:K25)</f>
        <v>0</v>
      </c>
      <c r="L16" s="77">
        <f>SUM(L17:L25)</f>
        <v>0</v>
      </c>
      <c r="M16" s="77">
        <f>SUM(M17:M25)</f>
        <v>0</v>
      </c>
      <c r="N16" s="75">
        <f t="shared" si="2"/>
        <v>0</v>
      </c>
      <c r="O16" s="77">
        <f>SUM(O17:O25)</f>
        <v>0</v>
      </c>
      <c r="P16" s="77">
        <f>SUM(P17:P25)</f>
        <v>0</v>
      </c>
      <c r="Q16" s="77">
        <f>SUM(Q17:Q25)</f>
        <v>0</v>
      </c>
      <c r="R16" s="75">
        <f t="shared" si="3"/>
        <v>0</v>
      </c>
      <c r="S16" s="68">
        <f t="shared" si="4"/>
        <v>8762195.6300000008</v>
      </c>
    </row>
    <row r="17" spans="1:19" x14ac:dyDescent="0.35">
      <c r="A17" s="6"/>
      <c r="B17" s="81" t="s">
        <v>46</v>
      </c>
      <c r="C17" s="76">
        <v>675610</v>
      </c>
      <c r="D17" s="76">
        <v>675610</v>
      </c>
      <c r="E17" s="76">
        <v>675610</v>
      </c>
      <c r="F17" s="75">
        <f t="shared" si="0"/>
        <v>2026830</v>
      </c>
      <c r="G17" s="76">
        <v>675610</v>
      </c>
      <c r="H17" s="76">
        <v>675610</v>
      </c>
      <c r="I17" s="76">
        <v>675610</v>
      </c>
      <c r="J17" s="75">
        <f t="shared" si="1"/>
        <v>2026830</v>
      </c>
      <c r="K17" s="76"/>
      <c r="L17" s="76"/>
      <c r="M17" s="76"/>
      <c r="N17" s="75">
        <f t="shared" si="2"/>
        <v>0</v>
      </c>
      <c r="O17" s="76"/>
      <c r="P17" s="76"/>
      <c r="Q17" s="76"/>
      <c r="R17" s="75">
        <f t="shared" si="3"/>
        <v>0</v>
      </c>
      <c r="S17" s="68">
        <f t="shared" si="4"/>
        <v>4053660</v>
      </c>
    </row>
    <row r="18" spans="1:19" x14ac:dyDescent="0.35">
      <c r="A18" s="6"/>
      <c r="B18" s="81" t="s">
        <v>47</v>
      </c>
      <c r="C18" s="76"/>
      <c r="D18" s="76"/>
      <c r="E18" s="76"/>
      <c r="F18" s="75">
        <f t="shared" si="0"/>
        <v>0</v>
      </c>
      <c r="G18" s="76"/>
      <c r="H18" s="76"/>
      <c r="I18" s="76"/>
      <c r="J18" s="75">
        <f t="shared" si="1"/>
        <v>0</v>
      </c>
      <c r="K18" s="76"/>
      <c r="L18" s="76"/>
      <c r="M18" s="76"/>
      <c r="N18" s="75">
        <f t="shared" si="2"/>
        <v>0</v>
      </c>
      <c r="O18" s="76"/>
      <c r="P18" s="76"/>
      <c r="Q18" s="76"/>
      <c r="R18" s="75">
        <f t="shared" si="3"/>
        <v>0</v>
      </c>
      <c r="S18" s="105">
        <f t="shared" si="4"/>
        <v>0</v>
      </c>
    </row>
    <row r="19" spans="1:19" x14ac:dyDescent="0.35">
      <c r="A19" s="6"/>
      <c r="B19" s="81" t="s">
        <v>48</v>
      </c>
      <c r="C19" s="76"/>
      <c r="D19" s="76"/>
      <c r="E19" s="76"/>
      <c r="F19" s="75">
        <f t="shared" si="0"/>
        <v>0</v>
      </c>
      <c r="G19" s="76"/>
      <c r="H19" s="76"/>
      <c r="I19" s="76"/>
      <c r="J19" s="75">
        <f t="shared" si="1"/>
        <v>0</v>
      </c>
      <c r="K19" s="76"/>
      <c r="L19" s="76"/>
      <c r="M19" s="76"/>
      <c r="N19" s="75">
        <f t="shared" si="2"/>
        <v>0</v>
      </c>
      <c r="O19" s="76"/>
      <c r="P19" s="76"/>
      <c r="Q19" s="76"/>
      <c r="R19" s="75">
        <f t="shared" si="3"/>
        <v>0</v>
      </c>
      <c r="S19" s="105">
        <f t="shared" si="4"/>
        <v>0</v>
      </c>
    </row>
    <row r="20" spans="1:19" x14ac:dyDescent="0.35">
      <c r="A20" s="6"/>
      <c r="B20" s="81" t="s">
        <v>49</v>
      </c>
      <c r="C20" s="151">
        <v>22000</v>
      </c>
      <c r="D20" s="151">
        <v>69580</v>
      </c>
      <c r="E20" s="151">
        <v>140620</v>
      </c>
      <c r="F20" s="75">
        <f t="shared" si="0"/>
        <v>232200</v>
      </c>
      <c r="G20" s="76">
        <v>93500</v>
      </c>
      <c r="H20" s="76">
        <v>116180</v>
      </c>
      <c r="I20" s="76">
        <v>86420</v>
      </c>
      <c r="J20" s="75">
        <f t="shared" si="1"/>
        <v>296100</v>
      </c>
      <c r="K20" s="76"/>
      <c r="L20" s="76"/>
      <c r="M20" s="76"/>
      <c r="N20" s="75">
        <f t="shared" si="2"/>
        <v>0</v>
      </c>
      <c r="O20" s="76"/>
      <c r="P20" s="76"/>
      <c r="Q20" s="76"/>
      <c r="R20" s="75">
        <f t="shared" si="3"/>
        <v>0</v>
      </c>
      <c r="S20" s="105">
        <f t="shared" si="4"/>
        <v>528300</v>
      </c>
    </row>
    <row r="21" spans="1:19" x14ac:dyDescent="0.35">
      <c r="A21" s="6"/>
      <c r="B21" s="81" t="s">
        <v>50</v>
      </c>
      <c r="C21" s="151">
        <v>17168</v>
      </c>
      <c r="D21" s="151">
        <v>298260</v>
      </c>
      <c r="E21" s="151">
        <v>779990.13</v>
      </c>
      <c r="F21" s="75">
        <f t="shared" si="0"/>
        <v>1095418.1299999999</v>
      </c>
      <c r="G21" s="76">
        <v>372530</v>
      </c>
      <c r="H21" s="76">
        <v>253556.8</v>
      </c>
      <c r="I21" s="76">
        <v>492875.51</v>
      </c>
      <c r="J21" s="75">
        <f t="shared" si="1"/>
        <v>1118962.31</v>
      </c>
      <c r="K21" s="76"/>
      <c r="L21" s="76"/>
      <c r="M21" s="76"/>
      <c r="N21" s="75">
        <f t="shared" si="2"/>
        <v>0</v>
      </c>
      <c r="O21" s="76"/>
      <c r="P21" s="76"/>
      <c r="Q21" s="76"/>
      <c r="R21" s="75">
        <f t="shared" si="3"/>
        <v>0</v>
      </c>
      <c r="S21" s="105">
        <f t="shared" si="4"/>
        <v>2214380.44</v>
      </c>
    </row>
    <row r="22" spans="1:19" x14ac:dyDescent="0.35">
      <c r="A22" s="6"/>
      <c r="B22" s="81" t="s">
        <v>51</v>
      </c>
      <c r="C22" s="151">
        <v>13202.4</v>
      </c>
      <c r="D22" s="151">
        <v>218599.55</v>
      </c>
      <c r="E22" s="151">
        <v>169966.8</v>
      </c>
      <c r="F22" s="75">
        <f t="shared" si="0"/>
        <v>401768.75</v>
      </c>
      <c r="G22" s="76">
        <v>155304.92000000001</v>
      </c>
      <c r="H22" s="76">
        <v>110660</v>
      </c>
      <c r="I22" s="76">
        <v>115995.28</v>
      </c>
      <c r="J22" s="75">
        <f t="shared" si="1"/>
        <v>381960.20000000007</v>
      </c>
      <c r="K22" s="76"/>
      <c r="L22" s="76"/>
      <c r="M22" s="76"/>
      <c r="N22" s="75">
        <f t="shared" si="2"/>
        <v>0</v>
      </c>
      <c r="O22" s="76"/>
      <c r="P22" s="76"/>
      <c r="Q22" s="76"/>
      <c r="R22" s="75">
        <f t="shared" si="3"/>
        <v>0</v>
      </c>
      <c r="S22" s="105">
        <f t="shared" si="4"/>
        <v>783728.95000000007</v>
      </c>
    </row>
    <row r="23" spans="1:19" x14ac:dyDescent="0.35">
      <c r="A23" s="6"/>
      <c r="B23" s="81" t="s">
        <v>52</v>
      </c>
      <c r="C23" s="151">
        <v>9412.89</v>
      </c>
      <c r="D23" s="151">
        <v>25878.1</v>
      </c>
      <c r="E23" s="151">
        <v>6961.77</v>
      </c>
      <c r="F23" s="75">
        <f t="shared" si="0"/>
        <v>42252.759999999995</v>
      </c>
      <c r="G23" s="76">
        <v>14218.4</v>
      </c>
      <c r="H23" s="76">
        <v>21056.560000000001</v>
      </c>
      <c r="I23" s="76">
        <v>5598.52</v>
      </c>
      <c r="J23" s="75">
        <f t="shared" si="1"/>
        <v>40873.479999999996</v>
      </c>
      <c r="K23" s="76"/>
      <c r="L23" s="76"/>
      <c r="M23" s="76"/>
      <c r="N23" s="75">
        <f t="shared" si="2"/>
        <v>0</v>
      </c>
      <c r="O23" s="76"/>
      <c r="P23" s="76"/>
      <c r="Q23" s="76"/>
      <c r="R23" s="75">
        <f t="shared" si="3"/>
        <v>0</v>
      </c>
      <c r="S23" s="105">
        <f t="shared" si="4"/>
        <v>83126.239999999991</v>
      </c>
    </row>
    <row r="24" spans="1:19" x14ac:dyDescent="0.35">
      <c r="A24" s="6"/>
      <c r="B24" s="81" t="s">
        <v>53</v>
      </c>
      <c r="C24" s="151"/>
      <c r="D24" s="151">
        <v>141000</v>
      </c>
      <c r="E24" s="151">
        <v>0</v>
      </c>
      <c r="F24" s="75">
        <f t="shared" si="0"/>
        <v>141000</v>
      </c>
      <c r="G24" s="76">
        <v>142000</v>
      </c>
      <c r="H24" s="76">
        <v>816000</v>
      </c>
      <c r="I24" s="76">
        <v>0</v>
      </c>
      <c r="J24" s="75">
        <f t="shared" si="1"/>
        <v>958000</v>
      </c>
      <c r="K24" s="76"/>
      <c r="L24" s="76"/>
      <c r="M24" s="76"/>
      <c r="N24" s="75">
        <f t="shared" si="2"/>
        <v>0</v>
      </c>
      <c r="O24" s="76"/>
      <c r="P24" s="76"/>
      <c r="Q24" s="76"/>
      <c r="R24" s="75">
        <f t="shared" si="3"/>
        <v>0</v>
      </c>
      <c r="S24" s="105">
        <f t="shared" si="4"/>
        <v>1099000</v>
      </c>
    </row>
    <row r="25" spans="1:19" x14ac:dyDescent="0.35">
      <c r="A25" s="6"/>
      <c r="B25" s="81" t="s">
        <v>54</v>
      </c>
      <c r="C25" s="76">
        <v>0</v>
      </c>
      <c r="D25" s="76"/>
      <c r="E25" s="76"/>
      <c r="F25" s="75">
        <f t="shared" si="0"/>
        <v>0</v>
      </c>
      <c r="G25" s="76">
        <v>0</v>
      </c>
      <c r="H25" s="76"/>
      <c r="I25" s="76"/>
      <c r="J25" s="75">
        <f t="shared" si="1"/>
        <v>0</v>
      </c>
      <c r="K25" s="76"/>
      <c r="L25" s="76"/>
      <c r="M25" s="76"/>
      <c r="N25" s="75">
        <f t="shared" si="2"/>
        <v>0</v>
      </c>
      <c r="O25" s="76"/>
      <c r="P25" s="76"/>
      <c r="Q25" s="76"/>
      <c r="R25" s="75">
        <f t="shared" si="3"/>
        <v>0</v>
      </c>
      <c r="S25" s="105">
        <f t="shared" si="4"/>
        <v>0</v>
      </c>
    </row>
    <row r="26" spans="1:19" x14ac:dyDescent="0.35">
      <c r="A26" s="6"/>
      <c r="B26" s="83" t="s">
        <v>55</v>
      </c>
      <c r="C26" s="77">
        <f>SUM(C27:C29)</f>
        <v>0</v>
      </c>
      <c r="D26" s="77">
        <f>SUM(D27:D29)</f>
        <v>25900</v>
      </c>
      <c r="E26" s="77">
        <f>SUM(E27:E29)</f>
        <v>0</v>
      </c>
      <c r="F26" s="75">
        <f t="shared" si="0"/>
        <v>25900</v>
      </c>
      <c r="G26" s="77">
        <f>SUM(G27:G29)</f>
        <v>65060</v>
      </c>
      <c r="H26" s="159">
        <f>SUM(H27:H29)</f>
        <v>118000</v>
      </c>
      <c r="I26" s="77">
        <f>SUM(I27:I29)</f>
        <v>793800</v>
      </c>
      <c r="J26" s="161">
        <f t="shared" si="1"/>
        <v>976860</v>
      </c>
      <c r="K26" s="77">
        <f>SUM(K27:K29)</f>
        <v>0</v>
      </c>
      <c r="L26" s="77">
        <f>SUM(L27:L29)</f>
        <v>0</v>
      </c>
      <c r="M26" s="77">
        <f>SUM(M27:M29)</f>
        <v>0</v>
      </c>
      <c r="N26" s="75">
        <f t="shared" si="2"/>
        <v>0</v>
      </c>
      <c r="O26" s="77">
        <f>SUM(O27:O29)</f>
        <v>0</v>
      </c>
      <c r="P26" s="77">
        <f>SUM(P27:P29)</f>
        <v>0</v>
      </c>
      <c r="Q26" s="159">
        <f>SUM(Q27:Q29)</f>
        <v>0</v>
      </c>
      <c r="R26" s="158">
        <f t="shared" si="3"/>
        <v>0</v>
      </c>
      <c r="S26" s="105">
        <f t="shared" si="4"/>
        <v>1002760</v>
      </c>
    </row>
    <row r="27" spans="1:19" x14ac:dyDescent="0.35">
      <c r="A27" s="6"/>
      <c r="B27" s="81" t="s">
        <v>56</v>
      </c>
      <c r="C27" s="76"/>
      <c r="D27" s="76">
        <v>25900</v>
      </c>
      <c r="E27" s="76"/>
      <c r="F27" s="75">
        <f t="shared" si="0"/>
        <v>25900</v>
      </c>
      <c r="G27" s="76">
        <v>65060</v>
      </c>
      <c r="H27" s="160">
        <v>118000</v>
      </c>
      <c r="I27" s="76">
        <v>88800</v>
      </c>
      <c r="J27" s="161">
        <f t="shared" si="1"/>
        <v>271860</v>
      </c>
      <c r="K27" s="76"/>
      <c r="L27" s="76"/>
      <c r="M27" s="76"/>
      <c r="N27" s="75">
        <f t="shared" si="2"/>
        <v>0</v>
      </c>
      <c r="O27" s="76"/>
      <c r="P27" s="76"/>
      <c r="Q27" s="76"/>
      <c r="R27" s="75">
        <f t="shared" si="3"/>
        <v>0</v>
      </c>
      <c r="S27" s="105">
        <f t="shared" si="4"/>
        <v>297760</v>
      </c>
    </row>
    <row r="28" spans="1:19" x14ac:dyDescent="0.35">
      <c r="A28" s="6"/>
      <c r="B28" s="81" t="s">
        <v>57</v>
      </c>
      <c r="C28" s="76"/>
      <c r="D28" s="151"/>
      <c r="E28" s="151"/>
      <c r="F28" s="75">
        <f t="shared" si="0"/>
        <v>0</v>
      </c>
      <c r="G28" s="76"/>
      <c r="H28" s="152"/>
      <c r="I28" s="76">
        <v>705000</v>
      </c>
      <c r="J28" s="161">
        <f t="shared" si="1"/>
        <v>705000</v>
      </c>
      <c r="K28" s="76"/>
      <c r="L28" s="76"/>
      <c r="M28" s="76"/>
      <c r="N28" s="75">
        <f t="shared" si="2"/>
        <v>0</v>
      </c>
      <c r="O28" s="76"/>
      <c r="P28" s="76"/>
      <c r="Q28" s="76"/>
      <c r="R28" s="158">
        <f t="shared" si="3"/>
        <v>0</v>
      </c>
      <c r="S28" s="105">
        <f t="shared" si="4"/>
        <v>705000</v>
      </c>
    </row>
    <row r="29" spans="1:19" x14ac:dyDescent="0.35">
      <c r="A29" s="6"/>
      <c r="B29" s="81" t="s">
        <v>58</v>
      </c>
      <c r="C29" s="76"/>
      <c r="D29" s="76"/>
      <c r="E29" s="76"/>
      <c r="F29" s="75">
        <f t="shared" si="0"/>
        <v>0</v>
      </c>
      <c r="G29" s="76"/>
      <c r="H29" s="76"/>
      <c r="I29" s="76"/>
      <c r="J29" s="75">
        <f t="shared" si="1"/>
        <v>0</v>
      </c>
      <c r="K29" s="76"/>
      <c r="L29" s="76"/>
      <c r="M29" s="76"/>
      <c r="N29" s="75">
        <f t="shared" si="2"/>
        <v>0</v>
      </c>
      <c r="O29" s="76"/>
      <c r="P29" s="76"/>
      <c r="Q29" s="76"/>
      <c r="R29" s="75">
        <f t="shared" si="3"/>
        <v>0</v>
      </c>
      <c r="S29" s="106">
        <f t="shared" si="4"/>
        <v>0</v>
      </c>
    </row>
    <row r="30" spans="1:19" ht="18.75" x14ac:dyDescent="0.3">
      <c r="B30" s="174" t="s">
        <v>0</v>
      </c>
      <c r="C30" s="176" t="s">
        <v>120</v>
      </c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8"/>
    </row>
    <row r="31" spans="1:19" ht="18.75" x14ac:dyDescent="0.3">
      <c r="B31" s="175"/>
      <c r="C31" s="45" t="s">
        <v>1</v>
      </c>
      <c r="D31" s="45" t="s">
        <v>2</v>
      </c>
      <c r="E31" s="45" t="s">
        <v>3</v>
      </c>
      <c r="F31" s="45" t="s">
        <v>14</v>
      </c>
      <c r="G31" s="45" t="s">
        <v>4</v>
      </c>
      <c r="H31" s="45" t="s">
        <v>5</v>
      </c>
      <c r="I31" s="45" t="s">
        <v>6</v>
      </c>
      <c r="J31" s="45" t="s">
        <v>15</v>
      </c>
      <c r="K31" s="45" t="s">
        <v>7</v>
      </c>
      <c r="L31" s="45" t="s">
        <v>8</v>
      </c>
      <c r="M31" s="45" t="s">
        <v>9</v>
      </c>
      <c r="N31" s="45" t="s">
        <v>16</v>
      </c>
      <c r="O31" s="45" t="s">
        <v>10</v>
      </c>
      <c r="P31" s="45" t="s">
        <v>11</v>
      </c>
      <c r="Q31" s="45" t="s">
        <v>12</v>
      </c>
      <c r="R31" s="46" t="s">
        <v>17</v>
      </c>
      <c r="S31" s="103" t="s">
        <v>13</v>
      </c>
    </row>
    <row r="32" spans="1:19" x14ac:dyDescent="0.35">
      <c r="A32" s="6"/>
      <c r="B32" s="83" t="s">
        <v>59</v>
      </c>
      <c r="C32" s="78">
        <f>C33+C34+C35+C38</f>
        <v>0</v>
      </c>
      <c r="D32" s="78">
        <f>D33+D34+D35+D38</f>
        <v>0</v>
      </c>
      <c r="E32" s="78">
        <f>E33+E34+E35+E38</f>
        <v>0</v>
      </c>
      <c r="F32" s="75">
        <f>SUM(C32:E32)</f>
        <v>0</v>
      </c>
      <c r="G32" s="78">
        <f>G33+G34+G35+G38</f>
        <v>0</v>
      </c>
      <c r="H32" s="153">
        <f>H33+H34+H35+H38</f>
        <v>0</v>
      </c>
      <c r="I32" s="153">
        <f>I33+I34+I35+I38</f>
        <v>0</v>
      </c>
      <c r="J32" s="154">
        <f>SUM(G32:I32)</f>
        <v>0</v>
      </c>
      <c r="K32" s="78">
        <f>K33+K34+K35+K38</f>
        <v>0</v>
      </c>
      <c r="L32" s="78">
        <f>L33+L34+L35+L38</f>
        <v>0</v>
      </c>
      <c r="M32" s="78">
        <f>M33+M34+M35+M38</f>
        <v>0</v>
      </c>
      <c r="N32" s="75">
        <f>SUM(K32:M32)</f>
        <v>0</v>
      </c>
      <c r="O32" s="78">
        <f>O33+O34+O35+O38</f>
        <v>0</v>
      </c>
      <c r="P32" s="78">
        <f>P33+P34+P35+P38</f>
        <v>0</v>
      </c>
      <c r="Q32" s="78">
        <f>Q33+Q34+Q35+Q38</f>
        <v>0</v>
      </c>
      <c r="R32" s="75">
        <f>SUM(O32:Q32)</f>
        <v>0</v>
      </c>
      <c r="S32" s="105">
        <f>F32+J32+N32+R32</f>
        <v>0</v>
      </c>
    </row>
    <row r="33" spans="1:19" x14ac:dyDescent="0.35">
      <c r="A33" s="6"/>
      <c r="B33" s="81" t="s">
        <v>60</v>
      </c>
      <c r="C33" s="76"/>
      <c r="D33" s="76"/>
      <c r="E33" s="76"/>
      <c r="F33" s="75">
        <f t="shared" ref="F33:F44" si="5">SUM(C33:E33)</f>
        <v>0</v>
      </c>
      <c r="G33" s="76"/>
      <c r="H33" s="152">
        <v>0</v>
      </c>
      <c r="I33" s="152"/>
      <c r="J33" s="154">
        <f t="shared" ref="J33:J44" si="6">SUM(G33:I33)</f>
        <v>0</v>
      </c>
      <c r="K33" s="76"/>
      <c r="L33" s="76"/>
      <c r="M33" s="76"/>
      <c r="N33" s="75">
        <f t="shared" ref="N33:N44" si="7">SUM(K33:M33)</f>
        <v>0</v>
      </c>
      <c r="O33" s="76"/>
      <c r="P33" s="76"/>
      <c r="Q33" s="76"/>
      <c r="R33" s="75">
        <f t="shared" ref="R33:R44" si="8">SUM(O33:Q33)</f>
        <v>0</v>
      </c>
      <c r="S33" s="105">
        <f t="shared" ref="S33:S44" si="9">F33+J33+N33+R33</f>
        <v>0</v>
      </c>
    </row>
    <row r="34" spans="1:19" x14ac:dyDescent="0.35">
      <c r="A34" s="6"/>
      <c r="B34" s="81" t="s">
        <v>61</v>
      </c>
      <c r="C34" s="76"/>
      <c r="D34" s="76"/>
      <c r="E34" s="76"/>
      <c r="F34" s="75">
        <f t="shared" si="5"/>
        <v>0</v>
      </c>
      <c r="G34" s="76"/>
      <c r="H34" s="76"/>
      <c r="I34" s="76"/>
      <c r="J34" s="75">
        <f t="shared" si="6"/>
        <v>0</v>
      </c>
      <c r="K34" s="76"/>
      <c r="L34" s="76"/>
      <c r="M34" s="76"/>
      <c r="N34" s="75">
        <f t="shared" si="7"/>
        <v>0</v>
      </c>
      <c r="O34" s="76"/>
      <c r="P34" s="76"/>
      <c r="Q34" s="76"/>
      <c r="R34" s="75">
        <f t="shared" si="8"/>
        <v>0</v>
      </c>
      <c r="S34" s="105">
        <f t="shared" si="9"/>
        <v>0</v>
      </c>
    </row>
    <row r="35" spans="1:19" x14ac:dyDescent="0.35">
      <c r="A35" s="6"/>
      <c r="B35" s="81" t="s">
        <v>62</v>
      </c>
      <c r="C35" s="76">
        <f>C36+C37</f>
        <v>0</v>
      </c>
      <c r="D35" s="76">
        <f>D36+D37</f>
        <v>0</v>
      </c>
      <c r="E35" s="76">
        <f>E36+E37</f>
        <v>0</v>
      </c>
      <c r="F35" s="75">
        <f t="shared" si="5"/>
        <v>0</v>
      </c>
      <c r="G35" s="76">
        <f>G36+G37</f>
        <v>0</v>
      </c>
      <c r="H35" s="76">
        <f>H36+H37</f>
        <v>0</v>
      </c>
      <c r="I35" s="76">
        <f>I36+I37</f>
        <v>0</v>
      </c>
      <c r="J35" s="75">
        <f t="shared" si="6"/>
        <v>0</v>
      </c>
      <c r="K35" s="76">
        <f>K36+K37</f>
        <v>0</v>
      </c>
      <c r="L35" s="76">
        <f>L36+L37</f>
        <v>0</v>
      </c>
      <c r="M35" s="76">
        <f>M36+M37</f>
        <v>0</v>
      </c>
      <c r="N35" s="75">
        <f t="shared" si="7"/>
        <v>0</v>
      </c>
      <c r="O35" s="76">
        <f>O36+O37</f>
        <v>0</v>
      </c>
      <c r="P35" s="76">
        <f>P36+P37</f>
        <v>0</v>
      </c>
      <c r="Q35" s="76">
        <f>Q36+Q37</f>
        <v>0</v>
      </c>
      <c r="R35" s="75">
        <f t="shared" si="8"/>
        <v>0</v>
      </c>
      <c r="S35" s="105">
        <f t="shared" si="9"/>
        <v>0</v>
      </c>
    </row>
    <row r="36" spans="1:19" x14ac:dyDescent="0.35">
      <c r="B36" s="84" t="s">
        <v>77</v>
      </c>
      <c r="C36" s="76"/>
      <c r="D36" s="76"/>
      <c r="E36" s="76"/>
      <c r="F36" s="75">
        <f t="shared" si="5"/>
        <v>0</v>
      </c>
      <c r="G36" s="76"/>
      <c r="H36" s="76"/>
      <c r="I36" s="76"/>
      <c r="J36" s="75">
        <f t="shared" si="6"/>
        <v>0</v>
      </c>
      <c r="K36" s="76"/>
      <c r="L36" s="76"/>
      <c r="M36" s="76"/>
      <c r="N36" s="75">
        <f t="shared" si="7"/>
        <v>0</v>
      </c>
      <c r="O36" s="76"/>
      <c r="P36" s="76"/>
      <c r="Q36" s="76"/>
      <c r="R36" s="75">
        <f t="shared" si="8"/>
        <v>0</v>
      </c>
      <c r="S36" s="105">
        <f t="shared" si="9"/>
        <v>0</v>
      </c>
    </row>
    <row r="37" spans="1:19" x14ac:dyDescent="0.35">
      <c r="B37" s="84" t="s">
        <v>96</v>
      </c>
      <c r="C37" s="76"/>
      <c r="D37" s="76"/>
      <c r="E37" s="76"/>
      <c r="F37" s="75">
        <f t="shared" si="5"/>
        <v>0</v>
      </c>
      <c r="G37" s="76"/>
      <c r="H37" s="76"/>
      <c r="I37" s="76"/>
      <c r="J37" s="75">
        <f t="shared" si="6"/>
        <v>0</v>
      </c>
      <c r="K37" s="76"/>
      <c r="L37" s="76"/>
      <c r="M37" s="76"/>
      <c r="N37" s="75">
        <f t="shared" si="7"/>
        <v>0</v>
      </c>
      <c r="O37" s="76"/>
      <c r="P37" s="76"/>
      <c r="Q37" s="76"/>
      <c r="R37" s="75">
        <f t="shared" si="8"/>
        <v>0</v>
      </c>
      <c r="S37" s="105">
        <f>F37+J37+N37+R37</f>
        <v>0</v>
      </c>
    </row>
    <row r="38" spans="1:19" x14ac:dyDescent="0.35">
      <c r="A38" s="6"/>
      <c r="B38" s="81" t="s">
        <v>99</v>
      </c>
      <c r="C38" s="76"/>
      <c r="D38" s="76"/>
      <c r="E38" s="76"/>
      <c r="F38" s="75">
        <f t="shared" si="5"/>
        <v>0</v>
      </c>
      <c r="G38" s="76"/>
      <c r="H38" s="76"/>
      <c r="I38" s="76"/>
      <c r="J38" s="75">
        <f t="shared" si="6"/>
        <v>0</v>
      </c>
      <c r="K38" s="76"/>
      <c r="L38" s="76"/>
      <c r="M38" s="76"/>
      <c r="N38" s="75">
        <f t="shared" si="7"/>
        <v>0</v>
      </c>
      <c r="O38" s="76"/>
      <c r="P38" s="76"/>
      <c r="Q38" s="76"/>
      <c r="R38" s="75">
        <f t="shared" si="8"/>
        <v>0</v>
      </c>
      <c r="S38" s="105">
        <f t="shared" si="9"/>
        <v>0</v>
      </c>
    </row>
    <row r="39" spans="1:19" x14ac:dyDescent="0.35">
      <c r="A39" s="6"/>
      <c r="B39" s="83" t="s">
        <v>63</v>
      </c>
      <c r="C39" s="78">
        <f>SUM(C40:C43)</f>
        <v>0</v>
      </c>
      <c r="D39" s="78">
        <f>SUM(D40:D43)</f>
        <v>0</v>
      </c>
      <c r="E39" s="78">
        <f>SUM(E40:E43)</f>
        <v>0</v>
      </c>
      <c r="F39" s="75">
        <f t="shared" si="5"/>
        <v>0</v>
      </c>
      <c r="G39" s="78">
        <f>SUM(G40:G43)</f>
        <v>0</v>
      </c>
      <c r="H39" s="78">
        <f>SUM(H40:H43)</f>
        <v>0</v>
      </c>
      <c r="I39" s="78">
        <f>SUM(I40:I43)</f>
        <v>0</v>
      </c>
      <c r="J39" s="75">
        <f t="shared" si="6"/>
        <v>0</v>
      </c>
      <c r="K39" s="78">
        <f>SUM(K40:K43)</f>
        <v>0</v>
      </c>
      <c r="L39" s="78">
        <f>SUM(L40:L43)</f>
        <v>0</v>
      </c>
      <c r="M39" s="78">
        <f>SUM(M40:M43)</f>
        <v>0</v>
      </c>
      <c r="N39" s="75">
        <f t="shared" si="7"/>
        <v>0</v>
      </c>
      <c r="O39" s="78">
        <f>SUM(O40:O43)</f>
        <v>0</v>
      </c>
      <c r="P39" s="78">
        <f>SUM(P40:P43)</f>
        <v>0</v>
      </c>
      <c r="Q39" s="78">
        <f>SUM(Q40:Q43)</f>
        <v>0</v>
      </c>
      <c r="R39" s="75">
        <f t="shared" si="8"/>
        <v>0</v>
      </c>
      <c r="S39" s="105">
        <f t="shared" si="9"/>
        <v>0</v>
      </c>
    </row>
    <row r="40" spans="1:19" x14ac:dyDescent="0.35">
      <c r="A40" s="6"/>
      <c r="B40" s="81" t="s">
        <v>64</v>
      </c>
      <c r="C40" s="76"/>
      <c r="D40" s="76"/>
      <c r="E40" s="76"/>
      <c r="F40" s="75">
        <f t="shared" si="5"/>
        <v>0</v>
      </c>
      <c r="G40" s="76"/>
      <c r="H40" s="76"/>
      <c r="I40" s="76"/>
      <c r="J40" s="75">
        <f t="shared" si="6"/>
        <v>0</v>
      </c>
      <c r="K40" s="76"/>
      <c r="L40" s="76"/>
      <c r="M40" s="76"/>
      <c r="N40" s="75">
        <f t="shared" si="7"/>
        <v>0</v>
      </c>
      <c r="O40" s="76"/>
      <c r="P40" s="76"/>
      <c r="Q40" s="76"/>
      <c r="R40" s="75">
        <f t="shared" si="8"/>
        <v>0</v>
      </c>
      <c r="S40" s="105">
        <f t="shared" si="9"/>
        <v>0</v>
      </c>
    </row>
    <row r="41" spans="1:19" x14ac:dyDescent="0.35">
      <c r="A41" s="6"/>
      <c r="B41" s="81" t="s">
        <v>65</v>
      </c>
      <c r="C41" s="76"/>
      <c r="D41" s="76"/>
      <c r="E41" s="76"/>
      <c r="F41" s="75">
        <f t="shared" si="5"/>
        <v>0</v>
      </c>
      <c r="G41" s="76"/>
      <c r="H41" s="76"/>
      <c r="I41" s="76"/>
      <c r="J41" s="75">
        <f t="shared" si="6"/>
        <v>0</v>
      </c>
      <c r="K41" s="76"/>
      <c r="L41" s="76"/>
      <c r="M41" s="76"/>
      <c r="N41" s="75">
        <f t="shared" si="7"/>
        <v>0</v>
      </c>
      <c r="O41" s="76"/>
      <c r="P41" s="76"/>
      <c r="Q41" s="76"/>
      <c r="R41" s="75">
        <f t="shared" si="8"/>
        <v>0</v>
      </c>
      <c r="S41" s="105">
        <f t="shared" si="9"/>
        <v>0</v>
      </c>
    </row>
    <row r="42" spans="1:19" x14ac:dyDescent="0.35">
      <c r="A42" s="6"/>
      <c r="B42" s="81" t="s">
        <v>66</v>
      </c>
      <c r="C42" s="76"/>
      <c r="D42" s="76"/>
      <c r="E42" s="76"/>
      <c r="F42" s="75">
        <f t="shared" si="5"/>
        <v>0</v>
      </c>
      <c r="G42" s="76"/>
      <c r="H42" s="76"/>
      <c r="I42" s="76"/>
      <c r="J42" s="75">
        <f t="shared" si="6"/>
        <v>0</v>
      </c>
      <c r="K42" s="76"/>
      <c r="L42" s="76"/>
      <c r="M42" s="76"/>
      <c r="N42" s="75">
        <f t="shared" si="7"/>
        <v>0</v>
      </c>
      <c r="O42" s="76"/>
      <c r="P42" s="76"/>
      <c r="Q42" s="76"/>
      <c r="R42" s="75">
        <f t="shared" si="8"/>
        <v>0</v>
      </c>
      <c r="S42" s="105">
        <f t="shared" si="9"/>
        <v>0</v>
      </c>
    </row>
    <row r="43" spans="1:19" x14ac:dyDescent="0.35">
      <c r="A43" s="6"/>
      <c r="B43" s="81" t="s">
        <v>67</v>
      </c>
      <c r="C43" s="76"/>
      <c r="D43" s="76"/>
      <c r="E43" s="76"/>
      <c r="F43" s="75">
        <f t="shared" si="5"/>
        <v>0</v>
      </c>
      <c r="G43" s="76"/>
      <c r="H43" s="76"/>
      <c r="I43" s="76"/>
      <c r="J43" s="75">
        <f t="shared" si="6"/>
        <v>0</v>
      </c>
      <c r="K43" s="76"/>
      <c r="L43" s="76"/>
      <c r="M43" s="76"/>
      <c r="N43" s="75">
        <f t="shared" si="7"/>
        <v>0</v>
      </c>
      <c r="O43" s="76"/>
      <c r="P43" s="76"/>
      <c r="Q43" s="76"/>
      <c r="R43" s="75">
        <f t="shared" si="8"/>
        <v>0</v>
      </c>
      <c r="S43" s="105">
        <f t="shared" si="9"/>
        <v>0</v>
      </c>
    </row>
    <row r="44" spans="1:19" ht="21.75" thickBot="1" x14ac:dyDescent="0.4">
      <c r="A44" s="16"/>
      <c r="B44" s="85" t="s">
        <v>78</v>
      </c>
      <c r="C44" s="86">
        <f>C8+C16+C26+C32+C39</f>
        <v>1813911.29</v>
      </c>
      <c r="D44" s="86">
        <f>D8+D16+D26+D32+D39</f>
        <v>2895953.6500000004</v>
      </c>
      <c r="E44" s="86">
        <f>E8+E16+E26+E32+E39</f>
        <v>2858211.7</v>
      </c>
      <c r="F44" s="79">
        <f t="shared" si="5"/>
        <v>7568076.6400000006</v>
      </c>
      <c r="G44" s="86">
        <f>G8+G16+G26+G32+G39</f>
        <v>2680602.3199999998</v>
      </c>
      <c r="H44" s="86">
        <f>H8+H16+H26+H32+H39</f>
        <v>3188902.3600000003</v>
      </c>
      <c r="I44" s="86">
        <f>I8+I16+I26+I32+I39</f>
        <v>3240747.31</v>
      </c>
      <c r="J44" s="162">
        <f t="shared" si="6"/>
        <v>9110251.9900000002</v>
      </c>
      <c r="K44" s="86">
        <f>K8+K16+K26+K32+K39</f>
        <v>0</v>
      </c>
      <c r="L44" s="86">
        <f>L8+L16+L26+L32+L39</f>
        <v>0</v>
      </c>
      <c r="M44" s="86">
        <f>M8+M16+M26+M32+M39</f>
        <v>0</v>
      </c>
      <c r="N44" s="79">
        <f t="shared" si="7"/>
        <v>0</v>
      </c>
      <c r="O44" s="86">
        <f>O8+O16+O26+O32+O39</f>
        <v>0</v>
      </c>
      <c r="P44" s="86">
        <f>P8+P16+P26+P32+P39</f>
        <v>0</v>
      </c>
      <c r="Q44" s="87">
        <f>Q8+Q16+Q26+Q32+Q39</f>
        <v>0</v>
      </c>
      <c r="R44" s="155">
        <f t="shared" si="8"/>
        <v>0</v>
      </c>
      <c r="S44" s="107">
        <f t="shared" si="9"/>
        <v>16678328.630000001</v>
      </c>
    </row>
    <row r="45" spans="1:19" ht="21.75" thickTop="1" x14ac:dyDescent="0.35"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9" ht="18.75" x14ac:dyDescent="0.3">
      <c r="B46" s="179" t="s">
        <v>106</v>
      </c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</row>
  </sheetData>
  <mergeCells count="9">
    <mergeCell ref="B30:B31"/>
    <mergeCell ref="C30:S30"/>
    <mergeCell ref="B46:S46"/>
    <mergeCell ref="B1:S1"/>
    <mergeCell ref="B2:S2"/>
    <mergeCell ref="B3:S3"/>
    <mergeCell ref="B4:S4"/>
    <mergeCell ref="B6:B7"/>
    <mergeCell ref="C6:S6"/>
  </mergeCells>
  <printOptions horizontalCentered="1"/>
  <pageMargins left="0.19685039370078741" right="0.19685039370078741" top="0.27559055118110237" bottom="0.15748031496062992" header="0.27559055118110237" footer="0.15748031496062992"/>
  <pageSetup paperSize="9" scale="73" orientation="landscape" r:id="rId1"/>
  <rowBreaks count="1" manualBreakCount="1">
    <brk id="29" max="16383" man="1"/>
  </rowBreaks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S8"/>
  <sheetViews>
    <sheetView view="pageBreakPreview" topLeftCell="B7" zoomScale="60" workbookViewId="0">
      <selection activeCell="F34" sqref="F34"/>
    </sheetView>
  </sheetViews>
  <sheetFormatPr defaultRowHeight="21" x14ac:dyDescent="0.35"/>
  <cols>
    <col min="1" max="1" width="0.125" style="25" hidden="1" customWidth="1"/>
    <col min="2" max="2" width="30" style="25" customWidth="1"/>
    <col min="3" max="19" width="8.625" style="25" customWidth="1"/>
    <col min="20" max="16384" width="9" style="25"/>
  </cols>
  <sheetData>
    <row r="1" spans="2:19" ht="24.75" customHeight="1" x14ac:dyDescent="0.4">
      <c r="B1" s="181" t="s">
        <v>110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2:19" ht="24.75" customHeight="1" x14ac:dyDescent="0.4">
      <c r="B2" s="181" t="s">
        <v>103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2:19" ht="24.75" customHeight="1" x14ac:dyDescent="0.4">
      <c r="B3" s="181" t="s">
        <v>105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2:19" s="35" customFormat="1" ht="19.5" customHeight="1" x14ac:dyDescent="0.55000000000000004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2:19" s="26" customFormat="1" ht="34.5" customHeight="1" x14ac:dyDescent="0.2">
      <c r="B5" s="183" t="s">
        <v>0</v>
      </c>
      <c r="C5" s="185" t="s">
        <v>109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7"/>
    </row>
    <row r="6" spans="2:19" s="26" customFormat="1" ht="34.5" customHeight="1" x14ac:dyDescent="0.2">
      <c r="B6" s="184"/>
      <c r="C6" s="34" t="s">
        <v>1</v>
      </c>
      <c r="D6" s="34" t="s">
        <v>2</v>
      </c>
      <c r="E6" s="34" t="s">
        <v>3</v>
      </c>
      <c r="F6" s="34" t="s">
        <v>14</v>
      </c>
      <c r="G6" s="34" t="s">
        <v>4</v>
      </c>
      <c r="H6" s="34" t="s">
        <v>5</v>
      </c>
      <c r="I6" s="34" t="s">
        <v>6</v>
      </c>
      <c r="J6" s="34" t="s">
        <v>15</v>
      </c>
      <c r="K6" s="34" t="s">
        <v>7</v>
      </c>
      <c r="L6" s="34" t="s">
        <v>8</v>
      </c>
      <c r="M6" s="34" t="s">
        <v>9</v>
      </c>
      <c r="N6" s="34" t="s">
        <v>16</v>
      </c>
      <c r="O6" s="34" t="s">
        <v>10</v>
      </c>
      <c r="P6" s="34" t="s">
        <v>11</v>
      </c>
      <c r="Q6" s="34" t="s">
        <v>12</v>
      </c>
      <c r="R6" s="34" t="s">
        <v>17</v>
      </c>
      <c r="S6" s="34" t="s">
        <v>13</v>
      </c>
    </row>
    <row r="7" spans="2:19" s="26" customFormat="1" ht="34.5" customHeight="1" x14ac:dyDescent="0.2">
      <c r="B7" s="33" t="s">
        <v>108</v>
      </c>
      <c r="C7" s="32"/>
      <c r="D7" s="32"/>
      <c r="E7" s="32"/>
      <c r="F7" s="31">
        <f>SUM(C7:E7)</f>
        <v>0</v>
      </c>
      <c r="G7" s="32"/>
      <c r="H7" s="32"/>
      <c r="I7" s="32"/>
      <c r="J7" s="31">
        <f>SUM(G7:I7)</f>
        <v>0</v>
      </c>
      <c r="K7" s="32"/>
      <c r="L7" s="32"/>
      <c r="M7" s="32"/>
      <c r="N7" s="31">
        <f>SUM(K7:M7)</f>
        <v>0</v>
      </c>
      <c r="O7" s="32"/>
      <c r="P7" s="32"/>
      <c r="Q7" s="32"/>
      <c r="R7" s="31">
        <f>SUM(O7:Q7)</f>
        <v>0</v>
      </c>
      <c r="S7" s="27">
        <f>F7+J7+N7+R7</f>
        <v>0</v>
      </c>
    </row>
    <row r="8" spans="2:19" s="26" customFormat="1" ht="34.5" customHeight="1" x14ac:dyDescent="0.2">
      <c r="B8" s="30" t="s">
        <v>107</v>
      </c>
      <c r="C8" s="29"/>
      <c r="D8" s="29"/>
      <c r="E8" s="29"/>
      <c r="F8" s="28">
        <f>SUM(C8:E8)</f>
        <v>0</v>
      </c>
      <c r="G8" s="29"/>
      <c r="H8" s="29"/>
      <c r="I8" s="29"/>
      <c r="J8" s="28">
        <f>SUM(G8:I8)</f>
        <v>0</v>
      </c>
      <c r="K8" s="29"/>
      <c r="L8" s="29"/>
      <c r="M8" s="29"/>
      <c r="N8" s="28">
        <f>SUM(K8:M8)</f>
        <v>0</v>
      </c>
      <c r="O8" s="29"/>
      <c r="P8" s="29"/>
      <c r="Q8" s="29"/>
      <c r="R8" s="28">
        <f>SUM(O8:Q8)</f>
        <v>0</v>
      </c>
      <c r="S8" s="27">
        <f>F8+J8+N8+R8</f>
        <v>0</v>
      </c>
    </row>
  </sheetData>
  <mergeCells count="5">
    <mergeCell ref="B1:S1"/>
    <mergeCell ref="B2:S2"/>
    <mergeCell ref="B3:S3"/>
    <mergeCell ref="B5:B6"/>
    <mergeCell ref="C5:S5"/>
  </mergeCells>
  <pageMargins left="0.51" right="0.52" top="0.68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รายได้</vt:lpstr>
      <vt:lpstr>รายจ่าย</vt:lpstr>
      <vt:lpstr>เงินสะสม</vt:lpstr>
      <vt:lpstr>รายได้!Print_Area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KKD Windows7 V.11_x64</cp:lastModifiedBy>
  <cp:lastPrinted>2021-04-01T04:42:25Z</cp:lastPrinted>
  <dcterms:created xsi:type="dcterms:W3CDTF">2012-03-29T08:43:14Z</dcterms:created>
  <dcterms:modified xsi:type="dcterms:W3CDTF">2021-04-05T06:35:55Z</dcterms:modified>
</cp:coreProperties>
</file>